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LB/Downloads/"/>
    </mc:Choice>
  </mc:AlternateContent>
  <xr:revisionPtr revIDLastSave="0" documentId="13_ncr:1_{41FC2368-D01D-BE4E-A8CC-B4F403EE5E90}" xr6:coauthVersionLast="43" xr6:coauthVersionMax="43" xr10:uidLastSave="{00000000-0000-0000-0000-000000000000}"/>
  <bookViews>
    <workbookView xWindow="60" yWindow="480" windowWidth="25360" windowHeight="15540" tabRatio="760" xr2:uid="{00000000-000D-0000-FFFF-FFFF00000000}"/>
  </bookViews>
  <sheets>
    <sheet name="Sheet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" i="5" l="1"/>
  <c r="F1" i="5"/>
  <c r="G1" i="5"/>
  <c r="H1" i="5"/>
  <c r="I1" i="5"/>
  <c r="J1" i="5"/>
  <c r="K1" i="5"/>
  <c r="L1" i="5"/>
  <c r="M1" i="5"/>
  <c r="D1" i="5"/>
  <c r="C1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" i="5"/>
  <c r="Z26" i="5" l="1"/>
  <c r="Z25" i="5"/>
  <c r="Z16" i="5"/>
  <c r="Z8" i="5"/>
  <c r="Y26" i="5" l="1"/>
  <c r="Y25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2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L2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K2" i="5"/>
  <c r="X26" i="5" l="1"/>
  <c r="E26" i="5"/>
  <c r="F26" i="5"/>
  <c r="G26" i="5"/>
  <c r="H26" i="5"/>
  <c r="I26" i="5"/>
  <c r="J26" i="5"/>
  <c r="D26" i="5"/>
  <c r="C26" i="5"/>
  <c r="X25" i="5"/>
  <c r="X16" i="5"/>
  <c r="J16" i="5" s="1"/>
  <c r="X8" i="5"/>
  <c r="J8" i="5" s="1"/>
  <c r="J2" i="5"/>
  <c r="J3" i="5"/>
  <c r="J4" i="5"/>
  <c r="J5" i="5"/>
  <c r="J6" i="5"/>
  <c r="J7" i="5"/>
  <c r="J9" i="5"/>
  <c r="J10" i="5"/>
  <c r="J11" i="5"/>
  <c r="J12" i="5"/>
  <c r="J13" i="5"/>
  <c r="J14" i="5"/>
  <c r="J15" i="5"/>
  <c r="J17" i="5"/>
  <c r="J18" i="5"/>
  <c r="J19" i="5"/>
  <c r="J20" i="5"/>
  <c r="J21" i="5"/>
  <c r="J22" i="5"/>
  <c r="J23" i="5"/>
  <c r="J24" i="5"/>
  <c r="J25" i="5"/>
  <c r="W25" i="5" l="1"/>
  <c r="I25" i="5" s="1"/>
  <c r="H25" i="5"/>
  <c r="G25" i="5"/>
  <c r="F25" i="5"/>
  <c r="E25" i="5"/>
  <c r="D25" i="5"/>
  <c r="C25" i="5"/>
  <c r="W23" i="5"/>
  <c r="I23" i="5" s="1"/>
  <c r="W16" i="5"/>
  <c r="W15" i="5"/>
  <c r="W8" i="5"/>
  <c r="C2" i="5"/>
  <c r="D2" i="5"/>
  <c r="E2" i="5"/>
  <c r="G2" i="5"/>
  <c r="H2" i="5"/>
  <c r="I2" i="5"/>
  <c r="C3" i="5"/>
  <c r="D3" i="5"/>
  <c r="E3" i="5"/>
  <c r="G3" i="5"/>
  <c r="H3" i="5"/>
  <c r="I3" i="5"/>
  <c r="C4" i="5"/>
  <c r="D4" i="5"/>
  <c r="E4" i="5"/>
  <c r="G4" i="5"/>
  <c r="H4" i="5"/>
  <c r="I4" i="5"/>
  <c r="C5" i="5"/>
  <c r="D5" i="5"/>
  <c r="E5" i="5"/>
  <c r="G5" i="5"/>
  <c r="H5" i="5"/>
  <c r="I5" i="5"/>
  <c r="C6" i="5"/>
  <c r="D6" i="5"/>
  <c r="E6" i="5"/>
  <c r="G6" i="5"/>
  <c r="H6" i="5"/>
  <c r="I6" i="5"/>
  <c r="C7" i="5"/>
  <c r="D7" i="5"/>
  <c r="E7" i="5"/>
  <c r="G7" i="5"/>
  <c r="H7" i="5"/>
  <c r="I7" i="5"/>
  <c r="C8" i="5"/>
  <c r="D8" i="5"/>
  <c r="E8" i="5"/>
  <c r="I8" i="5"/>
  <c r="C9" i="5"/>
  <c r="D9" i="5"/>
  <c r="E9" i="5"/>
  <c r="G9" i="5"/>
  <c r="H9" i="5"/>
  <c r="I9" i="5"/>
  <c r="C10" i="5"/>
  <c r="D10" i="5"/>
  <c r="E10" i="5"/>
  <c r="F10" i="5"/>
  <c r="G10" i="5"/>
  <c r="H10" i="5"/>
  <c r="I10" i="5"/>
  <c r="C11" i="5"/>
  <c r="D11" i="5"/>
  <c r="E11" i="5"/>
  <c r="G11" i="5"/>
  <c r="H11" i="5"/>
  <c r="I11" i="5"/>
  <c r="C12" i="5"/>
  <c r="D12" i="5"/>
  <c r="E12" i="5"/>
  <c r="G12" i="5"/>
  <c r="H12" i="5"/>
  <c r="I12" i="5"/>
  <c r="C13" i="5"/>
  <c r="D13" i="5"/>
  <c r="E13" i="5"/>
  <c r="F13" i="5"/>
  <c r="G13" i="5"/>
  <c r="H13" i="5"/>
  <c r="I13" i="5"/>
  <c r="C14" i="5"/>
  <c r="D14" i="5"/>
  <c r="E14" i="5"/>
  <c r="F14" i="5"/>
  <c r="G14" i="5"/>
  <c r="H14" i="5"/>
  <c r="I14" i="5"/>
  <c r="C15" i="5"/>
  <c r="D15" i="5"/>
  <c r="E15" i="5"/>
  <c r="I15" i="5"/>
  <c r="C16" i="5"/>
  <c r="D16" i="5"/>
  <c r="E16" i="5"/>
  <c r="I16" i="5"/>
  <c r="C17" i="5"/>
  <c r="D17" i="5"/>
  <c r="E17" i="5"/>
  <c r="F17" i="5"/>
  <c r="U17" i="5"/>
  <c r="G17" i="5" s="1"/>
  <c r="H17" i="5"/>
  <c r="I17" i="5"/>
  <c r="C18" i="5"/>
  <c r="D18" i="5"/>
  <c r="E18" i="5"/>
  <c r="F18" i="5"/>
  <c r="U18" i="5"/>
  <c r="G18" i="5" s="1"/>
  <c r="H18" i="5"/>
  <c r="I18" i="5"/>
  <c r="C19" i="5"/>
  <c r="D19" i="5"/>
  <c r="E19" i="5"/>
  <c r="H19" i="5"/>
  <c r="I19" i="5"/>
  <c r="C20" i="5"/>
  <c r="D20" i="5"/>
  <c r="E20" i="5"/>
  <c r="F20" i="5"/>
  <c r="G20" i="5"/>
  <c r="H20" i="5"/>
  <c r="I20" i="5"/>
  <c r="C21" i="5"/>
  <c r="D21" i="5"/>
  <c r="E21" i="5"/>
  <c r="F21" i="5"/>
  <c r="G21" i="5"/>
  <c r="H21" i="5"/>
  <c r="I21" i="5"/>
  <c r="C22" i="5"/>
  <c r="D22" i="5"/>
  <c r="E22" i="5"/>
  <c r="F22" i="5"/>
  <c r="G22" i="5"/>
  <c r="H22" i="5"/>
  <c r="I22" i="5"/>
  <c r="C23" i="5"/>
  <c r="D23" i="5"/>
  <c r="E23" i="5"/>
  <c r="F23" i="5"/>
  <c r="G23" i="5"/>
  <c r="H23" i="5"/>
  <c r="C24" i="5"/>
  <c r="D24" i="5"/>
  <c r="E24" i="5"/>
  <c r="F24" i="5"/>
  <c r="G24" i="5"/>
  <c r="H24" i="5"/>
  <c r="I24" i="5"/>
  <c r="B24" i="5"/>
  <c r="B23" i="5"/>
  <c r="B22" i="5"/>
  <c r="B21" i="5"/>
  <c r="B20" i="5"/>
  <c r="V16" i="5"/>
  <c r="H16" i="5" s="1"/>
  <c r="V15" i="5"/>
  <c r="H15" i="5" s="1"/>
  <c r="V8" i="5"/>
  <c r="H8" i="5" s="1"/>
  <c r="U19" i="5"/>
  <c r="G19" i="5" s="1"/>
  <c r="U16" i="5"/>
  <c r="G16" i="5" s="1"/>
  <c r="U15" i="5"/>
  <c r="G15" i="5" s="1"/>
  <c r="U8" i="5"/>
  <c r="G8" i="5" s="1"/>
  <c r="B19" i="5"/>
  <c r="B18" i="5"/>
  <c r="B17" i="5"/>
  <c r="B16" i="5"/>
  <c r="B15" i="5"/>
  <c r="F12" i="5"/>
  <c r="F11" i="5"/>
  <c r="F9" i="5"/>
  <c r="F8" i="5"/>
  <c r="F7" i="5"/>
  <c r="F6" i="5"/>
  <c r="F5" i="5"/>
  <c r="F4" i="5"/>
  <c r="F3" i="5"/>
  <c r="F2" i="5"/>
  <c r="F19" i="5"/>
  <c r="F16" i="5"/>
  <c r="F15" i="5"/>
  <c r="B13" i="5"/>
  <c r="B12" i="5"/>
  <c r="B11" i="5"/>
  <c r="B10" i="5"/>
  <c r="B9" i="5"/>
  <c r="B8" i="5"/>
  <c r="B7" i="5"/>
  <c r="B6" i="5"/>
  <c r="B5" i="5"/>
  <c r="B4" i="5"/>
  <c r="B3" i="5"/>
  <c r="B2" i="5"/>
  <c r="B14" i="5"/>
</calcChain>
</file>

<file path=xl/sharedStrings.xml><?xml version="1.0" encoding="utf-8"?>
<sst xmlns="http://schemas.openxmlformats.org/spreadsheetml/2006/main" count="40" uniqueCount="39">
  <si>
    <t>Unit 1</t>
  </si>
  <si>
    <t>Unit 2</t>
  </si>
  <si>
    <t>Unit 3</t>
  </si>
  <si>
    <t>pre-test</t>
  </si>
  <si>
    <t>Unit 9</t>
  </si>
  <si>
    <t>Final</t>
  </si>
  <si>
    <t>Unit 10</t>
  </si>
  <si>
    <t>Delete yellow stuff; replace with your data</t>
  </si>
  <si>
    <t>You</t>
  </si>
  <si>
    <t>Can</t>
  </si>
  <si>
    <t>Rename</t>
  </si>
  <si>
    <t>These</t>
  </si>
  <si>
    <t>Too</t>
  </si>
  <si>
    <t>DON'T CHANGE STUFF IN GRAY</t>
  </si>
  <si>
    <t>with your own concepts</t>
  </si>
  <si>
    <t>type in the yellow area</t>
  </si>
  <si>
    <t>don't type in the gray area</t>
  </si>
  <si>
    <t>don't type on the graph</t>
  </si>
  <si>
    <t>concept 1</t>
  </si>
  <si>
    <t>concept 2</t>
  </si>
  <si>
    <t>concept 3</t>
  </si>
  <si>
    <t>concept 4</t>
  </si>
  <si>
    <t>concept 5</t>
  </si>
  <si>
    <t>concept 6</t>
  </si>
  <si>
    <t>concept 7</t>
  </si>
  <si>
    <t>concept 8</t>
  </si>
  <si>
    <t>concept 9</t>
  </si>
  <si>
    <t>concept 10</t>
  </si>
  <si>
    <t>concept 11</t>
  </si>
  <si>
    <t>concept 12</t>
  </si>
  <si>
    <t>concept 13</t>
  </si>
  <si>
    <t>concept 14</t>
  </si>
  <si>
    <t>concept 15</t>
  </si>
  <si>
    <t>concept 16</t>
  </si>
  <si>
    <t>concept 17</t>
  </si>
  <si>
    <t>concept 18</t>
  </si>
  <si>
    <t>concept 19</t>
  </si>
  <si>
    <t>concept 20</t>
  </si>
  <si>
    <t>Rename these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</si>
</sst>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</font>
    <font>
      <sz val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FF00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2">
    <xf numFmtId="0" fontId="0" fillId="0" borderId="0" xfId="0"/>
    <xf numFmtId="0" fontId="0" fillId="34" borderId="0" xfId="0" applyFill="1"/>
    <xf numFmtId="10" fontId="0" fillId="34" borderId="0" xfId="0" applyNumberFormat="1" applyFill="1"/>
    <xf numFmtId="0" fontId="0" fillId="33" borderId="0" xfId="0" applyFill="1"/>
    <xf numFmtId="10" fontId="0" fillId="33" borderId="0" xfId="0" applyNumberFormat="1" applyFill="1" applyProtection="1">
      <protection locked="0"/>
    </xf>
    <xf numFmtId="10" fontId="0" fillId="33" borderId="0" xfId="0" applyNumberFormat="1" applyFill="1" applyProtection="1"/>
    <xf numFmtId="10" fontId="0" fillId="33" borderId="0" xfId="96" applyNumberFormat="1" applyFont="1" applyFill="1" applyProtection="1">
      <protection locked="0"/>
    </xf>
    <xf numFmtId="10" fontId="0" fillId="33" borderId="0" xfId="96" applyNumberFormat="1" applyFont="1" applyFill="1" applyProtection="1"/>
    <xf numFmtId="10" fontId="0" fillId="33" borderId="0" xfId="0" applyNumberFormat="1" applyFill="1"/>
    <xf numFmtId="10" fontId="0" fillId="33" borderId="0" xfId="96" applyNumberFormat="1" applyFont="1" applyFill="1"/>
    <xf numFmtId="10" fontId="21" fillId="35" borderId="0" xfId="0" applyNumberFormat="1" applyFont="1" applyFill="1" applyProtection="1">
      <protection locked="0"/>
    </xf>
    <xf numFmtId="0" fontId="15" fillId="33" borderId="0" xfId="0" applyFont="1" applyFill="1"/>
  </cellXfs>
  <cellStyles count="10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7" builtinId="8" hidden="1"/>
    <cellStyle name="Hyperlink" xfId="99" builtinId="8" hidden="1"/>
    <cellStyle name="Hyperlink" xfId="101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96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96054298417701"/>
          <c:y val="1.2385321100917401E-2"/>
          <c:w val="0.79159989677022602"/>
          <c:h val="0.84069635826771705"/>
        </c:manualLayout>
      </c:layout>
      <c:lineChart>
        <c:grouping val="standard"/>
        <c:varyColors val="0"/>
        <c:ser>
          <c:idx val="0"/>
          <c:order val="0"/>
          <c:tx>
            <c:strRef>
              <c:f>Sheet!$A$2</c:f>
              <c:strCache>
                <c:ptCount val="1"/>
                <c:pt idx="0">
                  <c:v>Rename these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Sheet!$B$1:$M$1</c:f>
              <c:strCache>
                <c:ptCount val="11"/>
                <c:pt idx="0">
                  <c:v>Unit 1</c:v>
                </c:pt>
                <c:pt idx="1">
                  <c:v>Unit 2</c:v>
                </c:pt>
                <c:pt idx="2">
                  <c:v>Unit 3</c:v>
                </c:pt>
                <c:pt idx="3">
                  <c:v>You</c:v>
                </c:pt>
                <c:pt idx="4">
                  <c:v>Can</c:v>
                </c:pt>
                <c:pt idx="5">
                  <c:v>Rename</c:v>
                </c:pt>
                <c:pt idx="6">
                  <c:v>These</c:v>
                </c:pt>
                <c:pt idx="7">
                  <c:v>Too</c:v>
                </c:pt>
                <c:pt idx="8">
                  <c:v>Unit 9</c:v>
                </c:pt>
                <c:pt idx="9">
                  <c:v>Unit 10</c:v>
                </c:pt>
                <c:pt idx="10">
                  <c:v>Final</c:v>
                </c:pt>
              </c:strCache>
            </c:strRef>
          </c:cat>
          <c:val>
            <c:numRef>
              <c:f>Sheet!$B$2:$M$2</c:f>
              <c:numCache>
                <c:formatCode>0.00%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2B-0247-A883-934A0B5C7CC0}"/>
            </c:ext>
          </c:extLst>
        </c:ser>
        <c:ser>
          <c:idx val="1"/>
          <c:order val="1"/>
          <c:tx>
            <c:strRef>
              <c:f>Sheet!$A$3</c:f>
              <c:strCache>
                <c:ptCount val="1"/>
                <c:pt idx="0">
                  <c:v>with your own concepts</c:v>
                </c:pt>
              </c:strCache>
            </c:strRef>
          </c:tx>
          <c:marker>
            <c:symbol val="none"/>
          </c:marker>
          <c:cat>
            <c:strRef>
              <c:f>Sheet!$B$1:$M$1</c:f>
              <c:strCache>
                <c:ptCount val="11"/>
                <c:pt idx="0">
                  <c:v>Unit 1</c:v>
                </c:pt>
                <c:pt idx="1">
                  <c:v>Unit 2</c:v>
                </c:pt>
                <c:pt idx="2">
                  <c:v>Unit 3</c:v>
                </c:pt>
                <c:pt idx="3">
                  <c:v>You</c:v>
                </c:pt>
                <c:pt idx="4">
                  <c:v>Can</c:v>
                </c:pt>
                <c:pt idx="5">
                  <c:v>Rename</c:v>
                </c:pt>
                <c:pt idx="6">
                  <c:v>These</c:v>
                </c:pt>
                <c:pt idx="7">
                  <c:v>Too</c:v>
                </c:pt>
                <c:pt idx="8">
                  <c:v>Unit 9</c:v>
                </c:pt>
                <c:pt idx="9">
                  <c:v>Unit 10</c:v>
                </c:pt>
                <c:pt idx="10">
                  <c:v>Final</c:v>
                </c:pt>
              </c:strCache>
            </c:strRef>
          </c:cat>
          <c:val>
            <c:numRef>
              <c:f>Sheet!$B$3:$M$3</c:f>
              <c:numCache>
                <c:formatCode>0.00%</c:formatCode>
                <c:ptCount val="11"/>
                <c:pt idx="0">
                  <c:v>0.84454999999999991</c:v>
                </c:pt>
                <c:pt idx="1">
                  <c:v>0.87026666666666663</c:v>
                </c:pt>
                <c:pt idx="2">
                  <c:v>0.84925000000000006</c:v>
                </c:pt>
                <c:pt idx="3">
                  <c:v>0.86129999999999995</c:v>
                </c:pt>
                <c:pt idx="4">
                  <c:v>0.81089999999999995</c:v>
                </c:pt>
                <c:pt idx="5">
                  <c:v>0.83330000000000004</c:v>
                </c:pt>
                <c:pt idx="6">
                  <c:v>0.88300000000000001</c:v>
                </c:pt>
                <c:pt idx="7">
                  <c:v>0.86129999999999995</c:v>
                </c:pt>
                <c:pt idx="8">
                  <c:v>0.87670000000000003</c:v>
                </c:pt>
                <c:pt idx="9">
                  <c:v>0.85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3F-ED47-8255-C7CA3563B29C}"/>
            </c:ext>
          </c:extLst>
        </c:ser>
        <c:ser>
          <c:idx val="2"/>
          <c:order val="2"/>
          <c:tx>
            <c:strRef>
              <c:f>Sheet!$A$4</c:f>
              <c:strCache>
                <c:ptCount val="1"/>
                <c:pt idx="0">
                  <c:v>type in the yellow area</c:v>
                </c:pt>
              </c:strCache>
            </c:strRef>
          </c:tx>
          <c:marker>
            <c:symbol val="none"/>
          </c:marker>
          <c:cat>
            <c:strRef>
              <c:f>Sheet!$B$1:$M$1</c:f>
              <c:strCache>
                <c:ptCount val="11"/>
                <c:pt idx="0">
                  <c:v>Unit 1</c:v>
                </c:pt>
                <c:pt idx="1">
                  <c:v>Unit 2</c:v>
                </c:pt>
                <c:pt idx="2">
                  <c:v>Unit 3</c:v>
                </c:pt>
                <c:pt idx="3">
                  <c:v>You</c:v>
                </c:pt>
                <c:pt idx="4">
                  <c:v>Can</c:v>
                </c:pt>
                <c:pt idx="5">
                  <c:v>Rename</c:v>
                </c:pt>
                <c:pt idx="6">
                  <c:v>These</c:v>
                </c:pt>
                <c:pt idx="7">
                  <c:v>Too</c:v>
                </c:pt>
                <c:pt idx="8">
                  <c:v>Unit 9</c:v>
                </c:pt>
                <c:pt idx="9">
                  <c:v>Unit 10</c:v>
                </c:pt>
                <c:pt idx="10">
                  <c:v>Final</c:v>
                </c:pt>
              </c:strCache>
            </c:strRef>
          </c:cat>
          <c:val>
            <c:numRef>
              <c:f>Sheet!$B$4:$M$4</c:f>
              <c:numCache>
                <c:formatCode>0.00%</c:formatCode>
                <c:ptCount val="11"/>
                <c:pt idx="0">
                  <c:v>0.86499999999999988</c:v>
                </c:pt>
                <c:pt idx="1">
                  <c:v>0.83123333333333338</c:v>
                </c:pt>
                <c:pt idx="2">
                  <c:v>0.86565000000000003</c:v>
                </c:pt>
                <c:pt idx="3">
                  <c:v>0.91099999999999992</c:v>
                </c:pt>
                <c:pt idx="4">
                  <c:v>0.84379999999999999</c:v>
                </c:pt>
                <c:pt idx="5">
                  <c:v>0.875</c:v>
                </c:pt>
                <c:pt idx="6">
                  <c:v>0.85260000000000002</c:v>
                </c:pt>
                <c:pt idx="7">
                  <c:v>0.84930000000000005</c:v>
                </c:pt>
                <c:pt idx="8">
                  <c:v>0.78</c:v>
                </c:pt>
                <c:pt idx="9">
                  <c:v>0.90669999999999995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3F-ED47-8255-C7CA3563B29C}"/>
            </c:ext>
          </c:extLst>
        </c:ser>
        <c:ser>
          <c:idx val="3"/>
          <c:order val="3"/>
          <c:tx>
            <c:strRef>
              <c:f>Sheet!$A$5</c:f>
              <c:strCache>
                <c:ptCount val="1"/>
                <c:pt idx="0">
                  <c:v>don't type in the gray area</c:v>
                </c:pt>
              </c:strCache>
            </c:strRef>
          </c:tx>
          <c:marker>
            <c:symbol val="none"/>
          </c:marker>
          <c:cat>
            <c:strRef>
              <c:f>Sheet!$B$1:$M$1</c:f>
              <c:strCache>
                <c:ptCount val="11"/>
                <c:pt idx="0">
                  <c:v>Unit 1</c:v>
                </c:pt>
                <c:pt idx="1">
                  <c:v>Unit 2</c:v>
                </c:pt>
                <c:pt idx="2">
                  <c:v>Unit 3</c:v>
                </c:pt>
                <c:pt idx="3">
                  <c:v>You</c:v>
                </c:pt>
                <c:pt idx="4">
                  <c:v>Can</c:v>
                </c:pt>
                <c:pt idx="5">
                  <c:v>Rename</c:v>
                </c:pt>
                <c:pt idx="6">
                  <c:v>These</c:v>
                </c:pt>
                <c:pt idx="7">
                  <c:v>Too</c:v>
                </c:pt>
                <c:pt idx="8">
                  <c:v>Unit 9</c:v>
                </c:pt>
                <c:pt idx="9">
                  <c:v>Unit 10</c:v>
                </c:pt>
                <c:pt idx="10">
                  <c:v>Final</c:v>
                </c:pt>
              </c:strCache>
            </c:strRef>
          </c:cat>
          <c:val>
            <c:numRef>
              <c:f>Sheet!$B$5:$M$5</c:f>
              <c:numCache>
                <c:formatCode>0.00%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3F-ED47-8255-C7CA3563B29C}"/>
            </c:ext>
          </c:extLst>
        </c:ser>
        <c:ser>
          <c:idx val="4"/>
          <c:order val="4"/>
          <c:tx>
            <c:strRef>
              <c:f>Sheet!$A$6</c:f>
              <c:strCache>
                <c:ptCount val="1"/>
                <c:pt idx="0">
                  <c:v>don't type on the graph</c:v>
                </c:pt>
              </c:strCache>
            </c:strRef>
          </c:tx>
          <c:marker>
            <c:symbol val="none"/>
          </c:marker>
          <c:cat>
            <c:strRef>
              <c:f>Sheet!$B$1:$M$1</c:f>
              <c:strCache>
                <c:ptCount val="11"/>
                <c:pt idx="0">
                  <c:v>Unit 1</c:v>
                </c:pt>
                <c:pt idx="1">
                  <c:v>Unit 2</c:v>
                </c:pt>
                <c:pt idx="2">
                  <c:v>Unit 3</c:v>
                </c:pt>
                <c:pt idx="3">
                  <c:v>You</c:v>
                </c:pt>
                <c:pt idx="4">
                  <c:v>Can</c:v>
                </c:pt>
                <c:pt idx="5">
                  <c:v>Rename</c:v>
                </c:pt>
                <c:pt idx="6">
                  <c:v>These</c:v>
                </c:pt>
                <c:pt idx="7">
                  <c:v>Too</c:v>
                </c:pt>
                <c:pt idx="8">
                  <c:v>Unit 9</c:v>
                </c:pt>
                <c:pt idx="9">
                  <c:v>Unit 10</c:v>
                </c:pt>
                <c:pt idx="10">
                  <c:v>Final</c:v>
                </c:pt>
              </c:strCache>
            </c:strRef>
          </c:cat>
          <c:val>
            <c:numRef>
              <c:f>Sheet!$B$6:$M$6</c:f>
              <c:numCache>
                <c:formatCode>0.00%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3F-ED47-8255-C7CA3563B29C}"/>
            </c:ext>
          </c:extLst>
        </c:ser>
        <c:ser>
          <c:idx val="5"/>
          <c:order val="5"/>
          <c:tx>
            <c:strRef>
              <c:f>Sheet!$A$7</c:f>
              <c:strCache>
                <c:ptCount val="1"/>
                <c:pt idx="0">
                  <c:v>concept 1</c:v>
                </c:pt>
              </c:strCache>
            </c:strRef>
          </c:tx>
          <c:marker>
            <c:symbol val="none"/>
          </c:marker>
          <c:cat>
            <c:strRef>
              <c:f>Sheet!$B$1:$M$1</c:f>
              <c:strCache>
                <c:ptCount val="11"/>
                <c:pt idx="0">
                  <c:v>Unit 1</c:v>
                </c:pt>
                <c:pt idx="1">
                  <c:v>Unit 2</c:v>
                </c:pt>
                <c:pt idx="2">
                  <c:v>Unit 3</c:v>
                </c:pt>
                <c:pt idx="3">
                  <c:v>You</c:v>
                </c:pt>
                <c:pt idx="4">
                  <c:v>Can</c:v>
                </c:pt>
                <c:pt idx="5">
                  <c:v>Rename</c:v>
                </c:pt>
                <c:pt idx="6">
                  <c:v>These</c:v>
                </c:pt>
                <c:pt idx="7">
                  <c:v>Too</c:v>
                </c:pt>
                <c:pt idx="8">
                  <c:v>Unit 9</c:v>
                </c:pt>
                <c:pt idx="9">
                  <c:v>Unit 10</c:v>
                </c:pt>
                <c:pt idx="10">
                  <c:v>Final</c:v>
                </c:pt>
              </c:strCache>
            </c:strRef>
          </c:cat>
          <c:val>
            <c:numRef>
              <c:f>Sheet!$B$7:$M$7</c:f>
              <c:numCache>
                <c:formatCode>0.00%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3F-ED47-8255-C7CA3563B29C}"/>
            </c:ext>
          </c:extLst>
        </c:ser>
        <c:ser>
          <c:idx val="6"/>
          <c:order val="6"/>
          <c:tx>
            <c:strRef>
              <c:f>Sheet!$A$8</c:f>
              <c:strCache>
                <c:ptCount val="1"/>
                <c:pt idx="0">
                  <c:v>concept 2</c:v>
                </c:pt>
              </c:strCache>
            </c:strRef>
          </c:tx>
          <c:marker>
            <c:symbol val="none"/>
          </c:marker>
          <c:cat>
            <c:strRef>
              <c:f>Sheet!$B$1:$M$1</c:f>
              <c:strCache>
                <c:ptCount val="11"/>
                <c:pt idx="0">
                  <c:v>Unit 1</c:v>
                </c:pt>
                <c:pt idx="1">
                  <c:v>Unit 2</c:v>
                </c:pt>
                <c:pt idx="2">
                  <c:v>Unit 3</c:v>
                </c:pt>
                <c:pt idx="3">
                  <c:v>You</c:v>
                </c:pt>
                <c:pt idx="4">
                  <c:v>Can</c:v>
                </c:pt>
                <c:pt idx="5">
                  <c:v>Rename</c:v>
                </c:pt>
                <c:pt idx="6">
                  <c:v>These</c:v>
                </c:pt>
                <c:pt idx="7">
                  <c:v>Too</c:v>
                </c:pt>
                <c:pt idx="8">
                  <c:v>Unit 9</c:v>
                </c:pt>
                <c:pt idx="9">
                  <c:v>Unit 10</c:v>
                </c:pt>
                <c:pt idx="10">
                  <c:v>Final</c:v>
                </c:pt>
              </c:strCache>
            </c:strRef>
          </c:cat>
          <c:val>
            <c:numRef>
              <c:f>Sheet!$B$8:$M$8</c:f>
              <c:numCache>
                <c:formatCode>0.00%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3F-ED47-8255-C7CA3563B29C}"/>
            </c:ext>
          </c:extLst>
        </c:ser>
        <c:ser>
          <c:idx val="7"/>
          <c:order val="7"/>
          <c:tx>
            <c:strRef>
              <c:f>Sheet!$A$9</c:f>
              <c:strCache>
                <c:ptCount val="1"/>
                <c:pt idx="0">
                  <c:v>concept 3</c:v>
                </c:pt>
              </c:strCache>
            </c:strRef>
          </c:tx>
          <c:marker>
            <c:symbol val="none"/>
          </c:marker>
          <c:cat>
            <c:strRef>
              <c:f>Sheet!$B$1:$M$1</c:f>
              <c:strCache>
                <c:ptCount val="11"/>
                <c:pt idx="0">
                  <c:v>Unit 1</c:v>
                </c:pt>
                <c:pt idx="1">
                  <c:v>Unit 2</c:v>
                </c:pt>
                <c:pt idx="2">
                  <c:v>Unit 3</c:v>
                </c:pt>
                <c:pt idx="3">
                  <c:v>You</c:v>
                </c:pt>
                <c:pt idx="4">
                  <c:v>Can</c:v>
                </c:pt>
                <c:pt idx="5">
                  <c:v>Rename</c:v>
                </c:pt>
                <c:pt idx="6">
                  <c:v>These</c:v>
                </c:pt>
                <c:pt idx="7">
                  <c:v>Too</c:v>
                </c:pt>
                <c:pt idx="8">
                  <c:v>Unit 9</c:v>
                </c:pt>
                <c:pt idx="9">
                  <c:v>Unit 10</c:v>
                </c:pt>
                <c:pt idx="10">
                  <c:v>Final</c:v>
                </c:pt>
              </c:strCache>
            </c:strRef>
          </c:cat>
          <c:val>
            <c:numRef>
              <c:f>Sheet!$B$9:$M$9</c:f>
              <c:numCache>
                <c:formatCode>0.00%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3F-ED47-8255-C7CA3563B29C}"/>
            </c:ext>
          </c:extLst>
        </c:ser>
        <c:ser>
          <c:idx val="8"/>
          <c:order val="8"/>
          <c:tx>
            <c:strRef>
              <c:f>Sheet!$A$10</c:f>
              <c:strCache>
                <c:ptCount val="1"/>
                <c:pt idx="0">
                  <c:v>concept 4</c:v>
                </c:pt>
              </c:strCache>
            </c:strRef>
          </c:tx>
          <c:marker>
            <c:symbol val="none"/>
          </c:marker>
          <c:cat>
            <c:strRef>
              <c:f>Sheet!$B$1:$M$1</c:f>
              <c:strCache>
                <c:ptCount val="11"/>
                <c:pt idx="0">
                  <c:v>Unit 1</c:v>
                </c:pt>
                <c:pt idx="1">
                  <c:v>Unit 2</c:v>
                </c:pt>
                <c:pt idx="2">
                  <c:v>Unit 3</c:v>
                </c:pt>
                <c:pt idx="3">
                  <c:v>You</c:v>
                </c:pt>
                <c:pt idx="4">
                  <c:v>Can</c:v>
                </c:pt>
                <c:pt idx="5">
                  <c:v>Rename</c:v>
                </c:pt>
                <c:pt idx="6">
                  <c:v>These</c:v>
                </c:pt>
                <c:pt idx="7">
                  <c:v>Too</c:v>
                </c:pt>
                <c:pt idx="8">
                  <c:v>Unit 9</c:v>
                </c:pt>
                <c:pt idx="9">
                  <c:v>Unit 10</c:v>
                </c:pt>
                <c:pt idx="10">
                  <c:v>Final</c:v>
                </c:pt>
              </c:strCache>
            </c:strRef>
          </c:cat>
          <c:val>
            <c:numRef>
              <c:f>Sheet!$B$10:$M$10</c:f>
              <c:numCache>
                <c:formatCode>0.00%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3F-ED47-8255-C7CA3563B29C}"/>
            </c:ext>
          </c:extLst>
        </c:ser>
        <c:ser>
          <c:idx val="9"/>
          <c:order val="9"/>
          <c:tx>
            <c:strRef>
              <c:f>Sheet!$A$11</c:f>
              <c:strCache>
                <c:ptCount val="1"/>
                <c:pt idx="0">
                  <c:v>concept 5</c:v>
                </c:pt>
              </c:strCache>
            </c:strRef>
          </c:tx>
          <c:marker>
            <c:symbol val="none"/>
          </c:marker>
          <c:cat>
            <c:strRef>
              <c:f>Sheet!$B$1:$M$1</c:f>
              <c:strCache>
                <c:ptCount val="11"/>
                <c:pt idx="0">
                  <c:v>Unit 1</c:v>
                </c:pt>
                <c:pt idx="1">
                  <c:v>Unit 2</c:v>
                </c:pt>
                <c:pt idx="2">
                  <c:v>Unit 3</c:v>
                </c:pt>
                <c:pt idx="3">
                  <c:v>You</c:v>
                </c:pt>
                <c:pt idx="4">
                  <c:v>Can</c:v>
                </c:pt>
                <c:pt idx="5">
                  <c:v>Rename</c:v>
                </c:pt>
                <c:pt idx="6">
                  <c:v>These</c:v>
                </c:pt>
                <c:pt idx="7">
                  <c:v>Too</c:v>
                </c:pt>
                <c:pt idx="8">
                  <c:v>Unit 9</c:v>
                </c:pt>
                <c:pt idx="9">
                  <c:v>Unit 10</c:v>
                </c:pt>
                <c:pt idx="10">
                  <c:v>Final</c:v>
                </c:pt>
              </c:strCache>
            </c:strRef>
          </c:cat>
          <c:val>
            <c:numRef>
              <c:f>Sheet!$B$11:$M$11</c:f>
              <c:numCache>
                <c:formatCode>0.00%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3F-ED47-8255-C7CA3563B29C}"/>
            </c:ext>
          </c:extLst>
        </c:ser>
        <c:ser>
          <c:idx val="10"/>
          <c:order val="10"/>
          <c:tx>
            <c:strRef>
              <c:f>Sheet!$A$12</c:f>
              <c:strCache>
                <c:ptCount val="1"/>
                <c:pt idx="0">
                  <c:v>concept 6</c:v>
                </c:pt>
              </c:strCache>
            </c:strRef>
          </c:tx>
          <c:marker>
            <c:symbol val="none"/>
          </c:marker>
          <c:cat>
            <c:strRef>
              <c:f>Sheet!$B$1:$M$1</c:f>
              <c:strCache>
                <c:ptCount val="11"/>
                <c:pt idx="0">
                  <c:v>Unit 1</c:v>
                </c:pt>
                <c:pt idx="1">
                  <c:v>Unit 2</c:v>
                </c:pt>
                <c:pt idx="2">
                  <c:v>Unit 3</c:v>
                </c:pt>
                <c:pt idx="3">
                  <c:v>You</c:v>
                </c:pt>
                <c:pt idx="4">
                  <c:v>Can</c:v>
                </c:pt>
                <c:pt idx="5">
                  <c:v>Rename</c:v>
                </c:pt>
                <c:pt idx="6">
                  <c:v>These</c:v>
                </c:pt>
                <c:pt idx="7">
                  <c:v>Too</c:v>
                </c:pt>
                <c:pt idx="8">
                  <c:v>Unit 9</c:v>
                </c:pt>
                <c:pt idx="9">
                  <c:v>Unit 10</c:v>
                </c:pt>
                <c:pt idx="10">
                  <c:v>Final</c:v>
                </c:pt>
              </c:strCache>
            </c:strRef>
          </c:cat>
          <c:val>
            <c:numRef>
              <c:f>Sheet!$B$12:$M$12</c:f>
              <c:numCache>
                <c:formatCode>0.00%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0.92209999999999992</c:v>
                </c:pt>
                <c:pt idx="3">
                  <c:v>0.73970000000000002</c:v>
                </c:pt>
                <c:pt idx="4">
                  <c:v>0.91200000000000003</c:v>
                </c:pt>
                <c:pt idx="5">
                  <c:v>0.90710000000000002</c:v>
                </c:pt>
                <c:pt idx="6">
                  <c:v>0.91310000000000002</c:v>
                </c:pt>
                <c:pt idx="7">
                  <c:v>0.95099999999999996</c:v>
                </c:pt>
                <c:pt idx="8">
                  <c:v>#N/A</c:v>
                </c:pt>
                <c:pt idx="9">
                  <c:v>0.94840000000000002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63F-ED47-8255-C7CA3563B29C}"/>
            </c:ext>
          </c:extLst>
        </c:ser>
        <c:ser>
          <c:idx val="11"/>
          <c:order val="11"/>
          <c:tx>
            <c:strRef>
              <c:f>Sheet!$A$13</c:f>
              <c:strCache>
                <c:ptCount val="1"/>
                <c:pt idx="0">
                  <c:v>concept 7</c:v>
                </c:pt>
              </c:strCache>
            </c:strRef>
          </c:tx>
          <c:marker>
            <c:symbol val="none"/>
          </c:marker>
          <c:cat>
            <c:strRef>
              <c:f>Sheet!$B$1:$M$1</c:f>
              <c:strCache>
                <c:ptCount val="11"/>
                <c:pt idx="0">
                  <c:v>Unit 1</c:v>
                </c:pt>
                <c:pt idx="1">
                  <c:v>Unit 2</c:v>
                </c:pt>
                <c:pt idx="2">
                  <c:v>Unit 3</c:v>
                </c:pt>
                <c:pt idx="3">
                  <c:v>You</c:v>
                </c:pt>
                <c:pt idx="4">
                  <c:v>Can</c:v>
                </c:pt>
                <c:pt idx="5">
                  <c:v>Rename</c:v>
                </c:pt>
                <c:pt idx="6">
                  <c:v>These</c:v>
                </c:pt>
                <c:pt idx="7">
                  <c:v>Too</c:v>
                </c:pt>
                <c:pt idx="8">
                  <c:v>Unit 9</c:v>
                </c:pt>
                <c:pt idx="9">
                  <c:v>Unit 10</c:v>
                </c:pt>
                <c:pt idx="10">
                  <c:v>Final</c:v>
                </c:pt>
              </c:strCache>
            </c:strRef>
          </c:cat>
          <c:val>
            <c:numRef>
              <c:f>Sheet!$B$13:$M$13</c:f>
              <c:numCache>
                <c:formatCode>0.00%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0.77499999999999991</c:v>
                </c:pt>
                <c:pt idx="3">
                  <c:v>0.86659999999999993</c:v>
                </c:pt>
                <c:pt idx="4">
                  <c:v>0.76880000000000004</c:v>
                </c:pt>
                <c:pt idx="5">
                  <c:v>0.73609999999999998</c:v>
                </c:pt>
                <c:pt idx="6">
                  <c:v>0.78849999999999998</c:v>
                </c:pt>
                <c:pt idx="7">
                  <c:v>0.83560000000000001</c:v>
                </c:pt>
                <c:pt idx="8">
                  <c:v>0.74670000000000003</c:v>
                </c:pt>
                <c:pt idx="9">
                  <c:v>0.81330000000000002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63F-ED47-8255-C7CA3563B29C}"/>
            </c:ext>
          </c:extLst>
        </c:ser>
        <c:ser>
          <c:idx val="12"/>
          <c:order val="12"/>
          <c:tx>
            <c:strRef>
              <c:f>Sheet!$A$14</c:f>
              <c:strCache>
                <c:ptCount val="1"/>
                <c:pt idx="0">
                  <c:v>concept 8</c:v>
                </c:pt>
              </c:strCache>
            </c:strRef>
          </c:tx>
          <c:marker>
            <c:symbol val="none"/>
          </c:marker>
          <c:cat>
            <c:strRef>
              <c:f>Sheet!$B$1:$M$1</c:f>
              <c:strCache>
                <c:ptCount val="11"/>
                <c:pt idx="0">
                  <c:v>Unit 1</c:v>
                </c:pt>
                <c:pt idx="1">
                  <c:v>Unit 2</c:v>
                </c:pt>
                <c:pt idx="2">
                  <c:v>Unit 3</c:v>
                </c:pt>
                <c:pt idx="3">
                  <c:v>You</c:v>
                </c:pt>
                <c:pt idx="4">
                  <c:v>Can</c:v>
                </c:pt>
                <c:pt idx="5">
                  <c:v>Rename</c:v>
                </c:pt>
                <c:pt idx="6">
                  <c:v>These</c:v>
                </c:pt>
                <c:pt idx="7">
                  <c:v>Too</c:v>
                </c:pt>
                <c:pt idx="8">
                  <c:v>Unit 9</c:v>
                </c:pt>
                <c:pt idx="9">
                  <c:v>Unit 10</c:v>
                </c:pt>
                <c:pt idx="10">
                  <c:v>Final</c:v>
                </c:pt>
              </c:strCache>
            </c:strRef>
          </c:cat>
          <c:val>
            <c:numRef>
              <c:f>Sheet!$B$14:$M$14</c:f>
              <c:numCache>
                <c:formatCode>0.00%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63F-ED47-8255-C7CA3563B29C}"/>
            </c:ext>
          </c:extLst>
        </c:ser>
        <c:ser>
          <c:idx val="13"/>
          <c:order val="13"/>
          <c:tx>
            <c:strRef>
              <c:f>Sheet!$A$15</c:f>
              <c:strCache>
                <c:ptCount val="1"/>
                <c:pt idx="0">
                  <c:v>concept 9</c:v>
                </c:pt>
              </c:strCache>
            </c:strRef>
          </c:tx>
          <c:marker>
            <c:symbol val="none"/>
          </c:marker>
          <c:cat>
            <c:strRef>
              <c:f>Sheet!$B$1:$M$1</c:f>
              <c:strCache>
                <c:ptCount val="11"/>
                <c:pt idx="0">
                  <c:v>Unit 1</c:v>
                </c:pt>
                <c:pt idx="1">
                  <c:v>Unit 2</c:v>
                </c:pt>
                <c:pt idx="2">
                  <c:v>Unit 3</c:v>
                </c:pt>
                <c:pt idx="3">
                  <c:v>You</c:v>
                </c:pt>
                <c:pt idx="4">
                  <c:v>Can</c:v>
                </c:pt>
                <c:pt idx="5">
                  <c:v>Rename</c:v>
                </c:pt>
                <c:pt idx="6">
                  <c:v>These</c:v>
                </c:pt>
                <c:pt idx="7">
                  <c:v>Too</c:v>
                </c:pt>
                <c:pt idx="8">
                  <c:v>Unit 9</c:v>
                </c:pt>
                <c:pt idx="9">
                  <c:v>Unit 10</c:v>
                </c:pt>
                <c:pt idx="10">
                  <c:v>Final</c:v>
                </c:pt>
              </c:strCache>
            </c:strRef>
          </c:cat>
          <c:val>
            <c:numRef>
              <c:f>Sheet!$B$15:$M$15</c:f>
              <c:numCache>
                <c:formatCode>0.00%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0.61639999999999995</c:v>
                </c:pt>
                <c:pt idx="4">
                  <c:v>0.66874999999999996</c:v>
                </c:pt>
                <c:pt idx="5">
                  <c:v>0.77780000000000005</c:v>
                </c:pt>
                <c:pt idx="6">
                  <c:v>0.83335000000000004</c:v>
                </c:pt>
                <c:pt idx="7">
                  <c:v>0.82189999999999996</c:v>
                </c:pt>
                <c:pt idx="8">
                  <c:v>0.85329999999999995</c:v>
                </c:pt>
                <c:pt idx="9">
                  <c:v>0.78669999999999995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63F-ED47-8255-C7CA3563B29C}"/>
            </c:ext>
          </c:extLst>
        </c:ser>
        <c:ser>
          <c:idx val="14"/>
          <c:order val="14"/>
          <c:tx>
            <c:strRef>
              <c:f>Sheet!$A$16</c:f>
              <c:strCache>
                <c:ptCount val="1"/>
                <c:pt idx="0">
                  <c:v>concept 10</c:v>
                </c:pt>
              </c:strCache>
            </c:strRef>
          </c:tx>
          <c:marker>
            <c:symbol val="none"/>
          </c:marker>
          <c:cat>
            <c:strRef>
              <c:f>Sheet!$B$1:$M$1</c:f>
              <c:strCache>
                <c:ptCount val="11"/>
                <c:pt idx="0">
                  <c:v>Unit 1</c:v>
                </c:pt>
                <c:pt idx="1">
                  <c:v>Unit 2</c:v>
                </c:pt>
                <c:pt idx="2">
                  <c:v>Unit 3</c:v>
                </c:pt>
                <c:pt idx="3">
                  <c:v>You</c:v>
                </c:pt>
                <c:pt idx="4">
                  <c:v>Can</c:v>
                </c:pt>
                <c:pt idx="5">
                  <c:v>Rename</c:v>
                </c:pt>
                <c:pt idx="6">
                  <c:v>These</c:v>
                </c:pt>
                <c:pt idx="7">
                  <c:v>Too</c:v>
                </c:pt>
                <c:pt idx="8">
                  <c:v>Unit 9</c:v>
                </c:pt>
                <c:pt idx="9">
                  <c:v>Unit 10</c:v>
                </c:pt>
                <c:pt idx="10">
                  <c:v>Final</c:v>
                </c:pt>
              </c:strCache>
            </c:strRef>
          </c:cat>
          <c:val>
            <c:numRef>
              <c:f>Sheet!$B$16:$M$16</c:f>
              <c:numCache>
                <c:formatCode>0.00%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0.80363333333333331</c:v>
                </c:pt>
                <c:pt idx="4">
                  <c:v>0.75</c:v>
                </c:pt>
                <c:pt idx="5">
                  <c:v>0.84725000000000006</c:v>
                </c:pt>
                <c:pt idx="6">
                  <c:v>0.83975</c:v>
                </c:pt>
                <c:pt idx="7">
                  <c:v>0.81505000000000005</c:v>
                </c:pt>
                <c:pt idx="8">
                  <c:v>#N/A</c:v>
                </c:pt>
                <c:pt idx="9">
                  <c:v>0.87335000000000007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63F-ED47-8255-C7CA3563B29C}"/>
            </c:ext>
          </c:extLst>
        </c:ser>
        <c:ser>
          <c:idx val="15"/>
          <c:order val="15"/>
          <c:tx>
            <c:strRef>
              <c:f>Sheet!$A$17</c:f>
              <c:strCache>
                <c:ptCount val="1"/>
                <c:pt idx="0">
                  <c:v>concept 11</c:v>
                </c:pt>
              </c:strCache>
            </c:strRef>
          </c:tx>
          <c:marker>
            <c:symbol val="none"/>
          </c:marker>
          <c:cat>
            <c:strRef>
              <c:f>Sheet!$B$1:$M$1</c:f>
              <c:strCache>
                <c:ptCount val="11"/>
                <c:pt idx="0">
                  <c:v>Unit 1</c:v>
                </c:pt>
                <c:pt idx="1">
                  <c:v>Unit 2</c:v>
                </c:pt>
                <c:pt idx="2">
                  <c:v>Unit 3</c:v>
                </c:pt>
                <c:pt idx="3">
                  <c:v>You</c:v>
                </c:pt>
                <c:pt idx="4">
                  <c:v>Can</c:v>
                </c:pt>
                <c:pt idx="5">
                  <c:v>Rename</c:v>
                </c:pt>
                <c:pt idx="6">
                  <c:v>These</c:v>
                </c:pt>
                <c:pt idx="7">
                  <c:v>Too</c:v>
                </c:pt>
                <c:pt idx="8">
                  <c:v>Unit 9</c:v>
                </c:pt>
                <c:pt idx="9">
                  <c:v>Unit 10</c:v>
                </c:pt>
                <c:pt idx="10">
                  <c:v>Final</c:v>
                </c:pt>
              </c:strCache>
            </c:strRef>
          </c:cat>
          <c:val>
            <c:numRef>
              <c:f>Sheet!$B$17:$M$17</c:f>
              <c:numCache>
                <c:formatCode>0.00%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0.67119999999999991</c:v>
                </c:pt>
                <c:pt idx="4">
                  <c:v>0.59583333333333333</c:v>
                </c:pt>
                <c:pt idx="5">
                  <c:v>0.60419999999999996</c:v>
                </c:pt>
                <c:pt idx="6">
                  <c:v>0.76919999999999999</c:v>
                </c:pt>
                <c:pt idx="7">
                  <c:v>0.65069999999999995</c:v>
                </c:pt>
                <c:pt idx="8">
                  <c:v>0.68</c:v>
                </c:pt>
                <c:pt idx="9">
                  <c:v>0.73329999999999995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63F-ED47-8255-C7CA3563B29C}"/>
            </c:ext>
          </c:extLst>
        </c:ser>
        <c:ser>
          <c:idx val="16"/>
          <c:order val="16"/>
          <c:tx>
            <c:strRef>
              <c:f>Sheet!$A$18</c:f>
              <c:strCache>
                <c:ptCount val="1"/>
                <c:pt idx="0">
                  <c:v>concept 12</c:v>
                </c:pt>
              </c:strCache>
            </c:strRef>
          </c:tx>
          <c:marker>
            <c:symbol val="none"/>
          </c:marker>
          <c:cat>
            <c:strRef>
              <c:f>Sheet!$B$1:$M$1</c:f>
              <c:strCache>
                <c:ptCount val="11"/>
                <c:pt idx="0">
                  <c:v>Unit 1</c:v>
                </c:pt>
                <c:pt idx="1">
                  <c:v>Unit 2</c:v>
                </c:pt>
                <c:pt idx="2">
                  <c:v>Unit 3</c:v>
                </c:pt>
                <c:pt idx="3">
                  <c:v>You</c:v>
                </c:pt>
                <c:pt idx="4">
                  <c:v>Can</c:v>
                </c:pt>
                <c:pt idx="5">
                  <c:v>Rename</c:v>
                </c:pt>
                <c:pt idx="6">
                  <c:v>These</c:v>
                </c:pt>
                <c:pt idx="7">
                  <c:v>Too</c:v>
                </c:pt>
                <c:pt idx="8">
                  <c:v>Unit 9</c:v>
                </c:pt>
                <c:pt idx="9">
                  <c:v>Unit 10</c:v>
                </c:pt>
                <c:pt idx="10">
                  <c:v>Final</c:v>
                </c:pt>
              </c:strCache>
            </c:strRef>
          </c:cat>
          <c:val>
            <c:numRef>
              <c:f>Sheet!$B$18:$M$18</c:f>
              <c:numCache>
                <c:formatCode>0.00%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0.79336666666666666</c:v>
                </c:pt>
                <c:pt idx="4">
                  <c:v>0.58020000000000005</c:v>
                </c:pt>
                <c:pt idx="5">
                  <c:v>0.56940000000000002</c:v>
                </c:pt>
                <c:pt idx="6">
                  <c:v>0.57689999999999997</c:v>
                </c:pt>
                <c:pt idx="7">
                  <c:v>0.57530000000000003</c:v>
                </c:pt>
                <c:pt idx="8">
                  <c:v>0.57330000000000003</c:v>
                </c:pt>
                <c:pt idx="9">
                  <c:v>0.68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63F-ED47-8255-C7CA3563B29C}"/>
            </c:ext>
          </c:extLst>
        </c:ser>
        <c:ser>
          <c:idx val="17"/>
          <c:order val="17"/>
          <c:tx>
            <c:strRef>
              <c:f>Sheet!$A$19</c:f>
              <c:strCache>
                <c:ptCount val="1"/>
                <c:pt idx="0">
                  <c:v>concept 13</c:v>
                </c:pt>
              </c:strCache>
            </c:strRef>
          </c:tx>
          <c:marker>
            <c:symbol val="none"/>
          </c:marker>
          <c:cat>
            <c:strRef>
              <c:f>Sheet!$B$1:$M$1</c:f>
              <c:strCache>
                <c:ptCount val="11"/>
                <c:pt idx="0">
                  <c:v>Unit 1</c:v>
                </c:pt>
                <c:pt idx="1">
                  <c:v>Unit 2</c:v>
                </c:pt>
                <c:pt idx="2">
                  <c:v>Unit 3</c:v>
                </c:pt>
                <c:pt idx="3">
                  <c:v>You</c:v>
                </c:pt>
                <c:pt idx="4">
                  <c:v>Can</c:v>
                </c:pt>
                <c:pt idx="5">
                  <c:v>Rename</c:v>
                </c:pt>
                <c:pt idx="6">
                  <c:v>These</c:v>
                </c:pt>
                <c:pt idx="7">
                  <c:v>Too</c:v>
                </c:pt>
                <c:pt idx="8">
                  <c:v>Unit 9</c:v>
                </c:pt>
                <c:pt idx="9">
                  <c:v>Unit 10</c:v>
                </c:pt>
                <c:pt idx="10">
                  <c:v>Final</c:v>
                </c:pt>
              </c:strCache>
            </c:strRef>
          </c:cat>
          <c:val>
            <c:numRef>
              <c:f>Sheet!$B$19:$M$19</c:f>
              <c:numCache>
                <c:formatCode>0.00%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0.58389999999999997</c:v>
                </c:pt>
                <c:pt idx="4">
                  <c:v>0.80504999999999993</c:v>
                </c:pt>
                <c:pt idx="5">
                  <c:v>0.86839999999999995</c:v>
                </c:pt>
                <c:pt idx="6">
                  <c:v>0.89019999999999999</c:v>
                </c:pt>
                <c:pt idx="7">
                  <c:v>0.87180000000000002</c:v>
                </c:pt>
                <c:pt idx="8">
                  <c:v>0.82320000000000004</c:v>
                </c:pt>
                <c:pt idx="9">
                  <c:v>0.8327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63F-ED47-8255-C7CA3563B29C}"/>
            </c:ext>
          </c:extLst>
        </c:ser>
        <c:ser>
          <c:idx val="18"/>
          <c:order val="18"/>
          <c:tx>
            <c:strRef>
              <c:f>Sheet!$A$20</c:f>
              <c:strCache>
                <c:ptCount val="1"/>
                <c:pt idx="0">
                  <c:v>concept 14</c:v>
                </c:pt>
              </c:strCache>
            </c:strRef>
          </c:tx>
          <c:marker>
            <c:symbol val="none"/>
          </c:marker>
          <c:cat>
            <c:strRef>
              <c:f>Sheet!$B$1:$M$1</c:f>
              <c:strCache>
                <c:ptCount val="11"/>
                <c:pt idx="0">
                  <c:v>Unit 1</c:v>
                </c:pt>
                <c:pt idx="1">
                  <c:v>Unit 2</c:v>
                </c:pt>
                <c:pt idx="2">
                  <c:v>Unit 3</c:v>
                </c:pt>
                <c:pt idx="3">
                  <c:v>You</c:v>
                </c:pt>
                <c:pt idx="4">
                  <c:v>Can</c:v>
                </c:pt>
                <c:pt idx="5">
                  <c:v>Rename</c:v>
                </c:pt>
                <c:pt idx="6">
                  <c:v>These</c:v>
                </c:pt>
                <c:pt idx="7">
                  <c:v>Too</c:v>
                </c:pt>
                <c:pt idx="8">
                  <c:v>Unit 9</c:v>
                </c:pt>
                <c:pt idx="9">
                  <c:v>Unit 10</c:v>
                </c:pt>
                <c:pt idx="10">
                  <c:v>Final</c:v>
                </c:pt>
              </c:strCache>
            </c:strRef>
          </c:cat>
          <c:val>
            <c:numRef>
              <c:f>Sheet!$B$20:$M$20</c:f>
              <c:numCache>
                <c:formatCode>0.00%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0.81940000000000002</c:v>
                </c:pt>
                <c:pt idx="6">
                  <c:v>0.87180000000000002</c:v>
                </c:pt>
                <c:pt idx="7">
                  <c:v>0.82189999999999996</c:v>
                </c:pt>
                <c:pt idx="8">
                  <c:v>0.89329999999999998</c:v>
                </c:pt>
                <c:pt idx="9">
                  <c:v>0.90669999999999995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A63F-ED47-8255-C7CA3563B29C}"/>
            </c:ext>
          </c:extLst>
        </c:ser>
        <c:ser>
          <c:idx val="19"/>
          <c:order val="19"/>
          <c:tx>
            <c:strRef>
              <c:f>Sheet!$A$21</c:f>
              <c:strCache>
                <c:ptCount val="1"/>
                <c:pt idx="0">
                  <c:v>concept 15</c:v>
                </c:pt>
              </c:strCache>
            </c:strRef>
          </c:tx>
          <c:marker>
            <c:symbol val="none"/>
          </c:marker>
          <c:cat>
            <c:strRef>
              <c:f>Sheet!$B$1:$M$1</c:f>
              <c:strCache>
                <c:ptCount val="11"/>
                <c:pt idx="0">
                  <c:v>Unit 1</c:v>
                </c:pt>
                <c:pt idx="1">
                  <c:v>Unit 2</c:v>
                </c:pt>
                <c:pt idx="2">
                  <c:v>Unit 3</c:v>
                </c:pt>
                <c:pt idx="3">
                  <c:v>You</c:v>
                </c:pt>
                <c:pt idx="4">
                  <c:v>Can</c:v>
                </c:pt>
                <c:pt idx="5">
                  <c:v>Rename</c:v>
                </c:pt>
                <c:pt idx="6">
                  <c:v>These</c:v>
                </c:pt>
                <c:pt idx="7">
                  <c:v>Too</c:v>
                </c:pt>
                <c:pt idx="8">
                  <c:v>Unit 9</c:v>
                </c:pt>
                <c:pt idx="9">
                  <c:v>Unit 10</c:v>
                </c:pt>
                <c:pt idx="10">
                  <c:v>Final</c:v>
                </c:pt>
              </c:strCache>
            </c:strRef>
          </c:cat>
          <c:val>
            <c:numRef>
              <c:f>Sheet!$B$21:$M$21</c:f>
              <c:numCache>
                <c:formatCode>0.00%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0.75419999999999998</c:v>
                </c:pt>
                <c:pt idx="6">
                  <c:v>0.87050000000000005</c:v>
                </c:pt>
                <c:pt idx="7">
                  <c:v>0.874</c:v>
                </c:pt>
                <c:pt idx="8">
                  <c:v>0.69330000000000003</c:v>
                </c:pt>
                <c:pt idx="9">
                  <c:v>0.76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A63F-ED47-8255-C7CA3563B29C}"/>
            </c:ext>
          </c:extLst>
        </c:ser>
        <c:ser>
          <c:idx val="20"/>
          <c:order val="20"/>
          <c:tx>
            <c:strRef>
              <c:f>Sheet!$A$22</c:f>
              <c:strCache>
                <c:ptCount val="1"/>
                <c:pt idx="0">
                  <c:v>concept 16</c:v>
                </c:pt>
              </c:strCache>
            </c:strRef>
          </c:tx>
          <c:marker>
            <c:symbol val="none"/>
          </c:marker>
          <c:cat>
            <c:strRef>
              <c:f>Sheet!$B$1:$M$1</c:f>
              <c:strCache>
                <c:ptCount val="11"/>
                <c:pt idx="0">
                  <c:v>Unit 1</c:v>
                </c:pt>
                <c:pt idx="1">
                  <c:v>Unit 2</c:v>
                </c:pt>
                <c:pt idx="2">
                  <c:v>Unit 3</c:v>
                </c:pt>
                <c:pt idx="3">
                  <c:v>You</c:v>
                </c:pt>
                <c:pt idx="4">
                  <c:v>Can</c:v>
                </c:pt>
                <c:pt idx="5">
                  <c:v>Rename</c:v>
                </c:pt>
                <c:pt idx="6">
                  <c:v>These</c:v>
                </c:pt>
                <c:pt idx="7">
                  <c:v>Too</c:v>
                </c:pt>
                <c:pt idx="8">
                  <c:v>Unit 9</c:v>
                </c:pt>
                <c:pt idx="9">
                  <c:v>Unit 10</c:v>
                </c:pt>
                <c:pt idx="10">
                  <c:v>Final</c:v>
                </c:pt>
              </c:strCache>
            </c:strRef>
          </c:cat>
          <c:val>
            <c:numRef>
              <c:f>Sheet!$B$22:$M$22</c:f>
              <c:numCache>
                <c:formatCode>0.00%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0.25519999999999998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63F-ED47-8255-C7CA3563B29C}"/>
            </c:ext>
          </c:extLst>
        </c:ser>
        <c:ser>
          <c:idx val="21"/>
          <c:order val="21"/>
          <c:tx>
            <c:strRef>
              <c:f>Sheet!$A$23</c:f>
              <c:strCache>
                <c:ptCount val="1"/>
                <c:pt idx="0">
                  <c:v>concept 17</c:v>
                </c:pt>
              </c:strCache>
            </c:strRef>
          </c:tx>
          <c:marker>
            <c:symbol val="none"/>
          </c:marker>
          <c:cat>
            <c:strRef>
              <c:f>Sheet!$B$1:$M$1</c:f>
              <c:strCache>
                <c:ptCount val="11"/>
                <c:pt idx="0">
                  <c:v>Unit 1</c:v>
                </c:pt>
                <c:pt idx="1">
                  <c:v>Unit 2</c:v>
                </c:pt>
                <c:pt idx="2">
                  <c:v>Unit 3</c:v>
                </c:pt>
                <c:pt idx="3">
                  <c:v>You</c:v>
                </c:pt>
                <c:pt idx="4">
                  <c:v>Can</c:v>
                </c:pt>
                <c:pt idx="5">
                  <c:v>Rename</c:v>
                </c:pt>
                <c:pt idx="6">
                  <c:v>These</c:v>
                </c:pt>
                <c:pt idx="7">
                  <c:v>Too</c:v>
                </c:pt>
                <c:pt idx="8">
                  <c:v>Unit 9</c:v>
                </c:pt>
                <c:pt idx="9">
                  <c:v>Unit 10</c:v>
                </c:pt>
                <c:pt idx="10">
                  <c:v>Final</c:v>
                </c:pt>
              </c:strCache>
            </c:strRef>
          </c:cat>
          <c:val>
            <c:numRef>
              <c:f>Sheet!$B$23:$M$23</c:f>
              <c:numCache>
                <c:formatCode>0.00%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0.66320000000000001</c:v>
                </c:pt>
                <c:pt idx="6">
                  <c:v>0.69710000000000005</c:v>
                </c:pt>
                <c:pt idx="7">
                  <c:v>0.67469999999999997</c:v>
                </c:pt>
                <c:pt idx="8">
                  <c:v>0.61670000000000003</c:v>
                </c:pt>
                <c:pt idx="9">
                  <c:v>0.64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63F-ED47-8255-C7CA3563B29C}"/>
            </c:ext>
          </c:extLst>
        </c:ser>
        <c:ser>
          <c:idx val="22"/>
          <c:order val="22"/>
          <c:tx>
            <c:strRef>
              <c:f>Sheet!$A$24</c:f>
              <c:strCache>
                <c:ptCount val="1"/>
                <c:pt idx="0">
                  <c:v>concept 18</c:v>
                </c:pt>
              </c:strCache>
            </c:strRef>
          </c:tx>
          <c:marker>
            <c:symbol val="none"/>
          </c:marker>
          <c:cat>
            <c:strRef>
              <c:f>Sheet!$B$1:$M$1</c:f>
              <c:strCache>
                <c:ptCount val="11"/>
                <c:pt idx="0">
                  <c:v>Unit 1</c:v>
                </c:pt>
                <c:pt idx="1">
                  <c:v>Unit 2</c:v>
                </c:pt>
                <c:pt idx="2">
                  <c:v>Unit 3</c:v>
                </c:pt>
                <c:pt idx="3">
                  <c:v>You</c:v>
                </c:pt>
                <c:pt idx="4">
                  <c:v>Can</c:v>
                </c:pt>
                <c:pt idx="5">
                  <c:v>Rename</c:v>
                </c:pt>
                <c:pt idx="6">
                  <c:v>These</c:v>
                </c:pt>
                <c:pt idx="7">
                  <c:v>Too</c:v>
                </c:pt>
                <c:pt idx="8">
                  <c:v>Unit 9</c:v>
                </c:pt>
                <c:pt idx="9">
                  <c:v>Unit 10</c:v>
                </c:pt>
                <c:pt idx="10">
                  <c:v>Final</c:v>
                </c:pt>
              </c:strCache>
            </c:strRef>
          </c:cat>
          <c:val>
            <c:numRef>
              <c:f>Sheet!$B$24:$M$24</c:f>
              <c:numCache>
                <c:formatCode>0.00%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A63F-ED47-8255-C7CA3563B29C}"/>
            </c:ext>
          </c:extLst>
        </c:ser>
        <c:ser>
          <c:idx val="23"/>
          <c:order val="23"/>
          <c:tx>
            <c:strRef>
              <c:f>Sheet!$A$25</c:f>
              <c:strCache>
                <c:ptCount val="1"/>
                <c:pt idx="0">
                  <c:v>concept 19</c:v>
                </c:pt>
              </c:strCache>
            </c:strRef>
          </c:tx>
          <c:marker>
            <c:symbol val="none"/>
          </c:marker>
          <c:cat>
            <c:strRef>
              <c:f>Sheet!$B$1:$M$1</c:f>
              <c:strCache>
                <c:ptCount val="11"/>
                <c:pt idx="0">
                  <c:v>Unit 1</c:v>
                </c:pt>
                <c:pt idx="1">
                  <c:v>Unit 2</c:v>
                </c:pt>
                <c:pt idx="2">
                  <c:v>Unit 3</c:v>
                </c:pt>
                <c:pt idx="3">
                  <c:v>You</c:v>
                </c:pt>
                <c:pt idx="4">
                  <c:v>Can</c:v>
                </c:pt>
                <c:pt idx="5">
                  <c:v>Rename</c:v>
                </c:pt>
                <c:pt idx="6">
                  <c:v>These</c:v>
                </c:pt>
                <c:pt idx="7">
                  <c:v>Too</c:v>
                </c:pt>
                <c:pt idx="8">
                  <c:v>Unit 9</c:v>
                </c:pt>
                <c:pt idx="9">
                  <c:v>Unit 10</c:v>
                </c:pt>
                <c:pt idx="10">
                  <c:v>Final</c:v>
                </c:pt>
              </c:strCache>
            </c:strRef>
          </c:cat>
          <c:val>
            <c:numRef>
              <c:f>Sheet!$B$25:$M$25</c:f>
              <c:numCache>
                <c:formatCode>0.00%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0.76919999999999999</c:v>
                </c:pt>
                <c:pt idx="7">
                  <c:v>0.78536666666666666</c:v>
                </c:pt>
                <c:pt idx="8">
                  <c:v>0.79666666666666675</c:v>
                </c:pt>
                <c:pt idx="9">
                  <c:v>0.79666666666666652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A63F-ED47-8255-C7CA3563B29C}"/>
            </c:ext>
          </c:extLst>
        </c:ser>
        <c:ser>
          <c:idx val="24"/>
          <c:order val="24"/>
          <c:tx>
            <c:strRef>
              <c:f>Sheet!$A$26</c:f>
              <c:strCache>
                <c:ptCount val="1"/>
                <c:pt idx="0">
                  <c:v>TRUE</c:v>
                </c:pt>
              </c:strCache>
            </c:strRef>
          </c:tx>
          <c:marker>
            <c:symbol val="none"/>
          </c:marker>
          <c:cat>
            <c:strRef>
              <c:f>Sheet!$B$1:$M$1</c:f>
              <c:strCache>
                <c:ptCount val="11"/>
                <c:pt idx="0">
                  <c:v>Unit 1</c:v>
                </c:pt>
                <c:pt idx="1">
                  <c:v>Unit 2</c:v>
                </c:pt>
                <c:pt idx="2">
                  <c:v>Unit 3</c:v>
                </c:pt>
                <c:pt idx="3">
                  <c:v>You</c:v>
                </c:pt>
                <c:pt idx="4">
                  <c:v>Can</c:v>
                </c:pt>
                <c:pt idx="5">
                  <c:v>Rename</c:v>
                </c:pt>
                <c:pt idx="6">
                  <c:v>These</c:v>
                </c:pt>
                <c:pt idx="7">
                  <c:v>Too</c:v>
                </c:pt>
                <c:pt idx="8">
                  <c:v>Unit 9</c:v>
                </c:pt>
                <c:pt idx="9">
                  <c:v>Unit 10</c:v>
                </c:pt>
                <c:pt idx="10">
                  <c:v>Final</c:v>
                </c:pt>
              </c:strCache>
            </c:strRef>
          </c:cat>
          <c:val>
            <c:numRef>
              <c:f>Sheet!$B$26:$M$26</c:f>
              <c:numCache>
                <c:formatCode>0.00%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2A-F046-BA5A-43F5BED25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6932792"/>
        <c:axId val="2086936360"/>
      </c:lineChart>
      <c:catAx>
        <c:axId val="2086932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6936360"/>
        <c:crosses val="autoZero"/>
        <c:auto val="1"/>
        <c:lblAlgn val="ctr"/>
        <c:lblOffset val="100"/>
        <c:noMultiLvlLbl val="0"/>
      </c:catAx>
      <c:valAx>
        <c:axId val="2086936360"/>
        <c:scaling>
          <c:orientation val="minMax"/>
          <c:max val="1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6932792"/>
        <c:crosses val="autoZero"/>
        <c:crossBetween val="between"/>
        <c:majorUnit val="0.1"/>
        <c:minorUnit val="0.1"/>
      </c:valAx>
      <c:spPr>
        <a:noFill/>
        <a:ln>
          <a:noFill/>
        </a:ln>
        <a:effectLst/>
      </c:spPr>
    </c:plotArea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trlProps/ctrlProp1.xml><?xml version="1.0" encoding="utf-8"?>
<formControlPr xmlns="http://schemas.microsoft.com/office/spreadsheetml/2009/9/main" objectType="CheckBox" fmlaLink="$N$5" lockText="1" noThreeD="1"/>
</file>

<file path=xl/ctrlProps/ctrlProp10.xml><?xml version="1.0" encoding="utf-8"?>
<formControlPr xmlns="http://schemas.microsoft.com/office/spreadsheetml/2009/9/main" objectType="CheckBox" fmlaLink="$N$6" lockText="1" noThreeD="1"/>
</file>

<file path=xl/ctrlProps/ctrlProp11.xml><?xml version="1.0" encoding="utf-8"?>
<formControlPr xmlns="http://schemas.microsoft.com/office/spreadsheetml/2009/9/main" objectType="CheckBox" fmlaLink="$N$9" lockText="1" noThreeD="1"/>
</file>

<file path=xl/ctrlProps/ctrlProp12.xml><?xml version="1.0" encoding="utf-8"?>
<formControlPr xmlns="http://schemas.microsoft.com/office/spreadsheetml/2009/9/main" objectType="CheckBox" fmlaLink="$N$10" lockText="1" noThreeD="1"/>
</file>

<file path=xl/ctrlProps/ctrlProp13.xml><?xml version="1.0" encoding="utf-8"?>
<formControlPr xmlns="http://schemas.microsoft.com/office/spreadsheetml/2009/9/main" objectType="CheckBox" fmlaLink="$N$11" lockText="1" noThreeD="1"/>
</file>

<file path=xl/ctrlProps/ctrlProp14.xml><?xml version="1.0" encoding="utf-8"?>
<formControlPr xmlns="http://schemas.microsoft.com/office/spreadsheetml/2009/9/main" objectType="CheckBox" checked="Checked" fmlaLink="$N$12" lockText="1" noThreeD="1"/>
</file>

<file path=xl/ctrlProps/ctrlProp15.xml><?xml version="1.0" encoding="utf-8"?>
<formControlPr xmlns="http://schemas.microsoft.com/office/spreadsheetml/2009/9/main" objectType="CheckBox" checked="Checked" fmlaLink="$N$13" lockText="1" noThreeD="1"/>
</file>

<file path=xl/ctrlProps/ctrlProp16.xml><?xml version="1.0" encoding="utf-8"?>
<formControlPr xmlns="http://schemas.microsoft.com/office/spreadsheetml/2009/9/main" objectType="CheckBox" fmlaLink="$N$14" lockText="1" noThreeD="1"/>
</file>

<file path=xl/ctrlProps/ctrlProp17.xml><?xml version="1.0" encoding="utf-8"?>
<formControlPr xmlns="http://schemas.microsoft.com/office/spreadsheetml/2009/9/main" objectType="CheckBox" checked="Checked" fmlaLink="$N$17" lockText="1" noThreeD="1"/>
</file>

<file path=xl/ctrlProps/ctrlProp18.xml><?xml version="1.0" encoding="utf-8"?>
<formControlPr xmlns="http://schemas.microsoft.com/office/spreadsheetml/2009/9/main" objectType="CheckBox" checked="Checked" fmlaLink="$N$19" lockText="1" noThreeD="1"/>
</file>

<file path=xl/ctrlProps/ctrlProp19.xml><?xml version="1.0" encoding="utf-8"?>
<formControlPr xmlns="http://schemas.microsoft.com/office/spreadsheetml/2009/9/main" objectType="CheckBox" checked="Checked" fmlaLink="$N$20" lockText="1" noThreeD="1"/>
</file>

<file path=xl/ctrlProps/ctrlProp2.xml><?xml version="1.0" encoding="utf-8"?>
<formControlPr xmlns="http://schemas.microsoft.com/office/spreadsheetml/2009/9/main" objectType="CheckBox" fmlaLink="$N$7" lockText="1" noThreeD="1"/>
</file>

<file path=xl/ctrlProps/ctrlProp20.xml><?xml version="1.0" encoding="utf-8"?>
<formControlPr xmlns="http://schemas.microsoft.com/office/spreadsheetml/2009/9/main" objectType="CheckBox" checked="Checked" fmlaLink="$N$21" lockText="1" noThreeD="1"/>
</file>

<file path=xl/ctrlProps/ctrlProp21.xml><?xml version="1.0" encoding="utf-8"?>
<formControlPr xmlns="http://schemas.microsoft.com/office/spreadsheetml/2009/9/main" objectType="CheckBox" checked="Checked" fmlaLink="$N$22" lockText="1" noThreeD="1"/>
</file>

<file path=xl/ctrlProps/ctrlProp22.xml><?xml version="1.0" encoding="utf-8"?>
<formControlPr xmlns="http://schemas.microsoft.com/office/spreadsheetml/2009/9/main" objectType="CheckBox" checked="Checked" fmlaLink="$N$23" lockText="1" noThreeD="1"/>
</file>

<file path=xl/ctrlProps/ctrlProp23.xml><?xml version="1.0" encoding="utf-8"?>
<formControlPr xmlns="http://schemas.microsoft.com/office/spreadsheetml/2009/9/main" objectType="CheckBox" fmlaLink="$N$24" lockText="1" noThreeD="1"/>
</file>

<file path=xl/ctrlProps/ctrlProp24.xml><?xml version="1.0" encoding="utf-8"?>
<formControlPr xmlns="http://schemas.microsoft.com/office/spreadsheetml/2009/9/main" objectType="CheckBox" checked="Checked" fmlaLink="$N$25" lockText="1" noThreeD="1"/>
</file>

<file path=xl/ctrlProps/ctrlProp25.xml><?xml version="1.0" encoding="utf-8"?>
<formControlPr xmlns="http://schemas.microsoft.com/office/spreadsheetml/2009/9/main" objectType="CheckBox" checked="Checked" fmlaLink="A26" lockText="1" noThreeD="1"/>
</file>

<file path=xl/ctrlProps/ctrlProp3.xml><?xml version="1.0" encoding="utf-8"?>
<formControlPr xmlns="http://schemas.microsoft.com/office/spreadsheetml/2009/9/main" objectType="CheckBox" fmlaLink="$N$8" lockText="1" noThreeD="1"/>
</file>

<file path=xl/ctrlProps/ctrlProp4.xml><?xml version="1.0" encoding="utf-8"?>
<formControlPr xmlns="http://schemas.microsoft.com/office/spreadsheetml/2009/9/main" objectType="CheckBox" checked="Checked" fmlaLink="$N$15" lockText="1" noThreeD="1"/>
</file>

<file path=xl/ctrlProps/ctrlProp5.xml><?xml version="1.0" encoding="utf-8"?>
<formControlPr xmlns="http://schemas.microsoft.com/office/spreadsheetml/2009/9/main" objectType="CheckBox" checked="Checked" fmlaLink="$N$16" lockText="1" noThreeD="1"/>
</file>

<file path=xl/ctrlProps/ctrlProp6.xml><?xml version="1.0" encoding="utf-8"?>
<formControlPr xmlns="http://schemas.microsoft.com/office/spreadsheetml/2009/9/main" objectType="CheckBox" checked="Checked" fmlaLink="$N$18" lockText="1" noThreeD="1"/>
</file>

<file path=xl/ctrlProps/ctrlProp7.xml><?xml version="1.0" encoding="utf-8"?>
<formControlPr xmlns="http://schemas.microsoft.com/office/spreadsheetml/2009/9/main" objectType="CheckBox" fmlaLink="$N$2" lockText="1" noThreeD="1"/>
</file>

<file path=xl/ctrlProps/ctrlProp8.xml><?xml version="1.0" encoding="utf-8"?>
<formControlPr xmlns="http://schemas.microsoft.com/office/spreadsheetml/2009/9/main" objectType="CheckBox" checked="Checked" fmlaLink="$N$3" lockText="1" noThreeD="1"/>
</file>

<file path=xl/ctrlProps/ctrlProp9.xml><?xml version="1.0" encoding="utf-8"?>
<formControlPr xmlns="http://schemas.microsoft.com/office/spreadsheetml/2009/9/main" objectType="CheckBox" checked="Checked" fmlaLink="$N$4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26</xdr:row>
      <xdr:rowOff>76200</xdr:rowOff>
    </xdr:from>
    <xdr:to>
      <xdr:col>14</xdr:col>
      <xdr:colOff>2069877</xdr:colOff>
      <xdr:row>59</xdr:row>
      <xdr:rowOff>101601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40A24B04-DA2A-724C-A91D-D9219E0B5E01}"/>
            </a:ext>
          </a:extLst>
        </xdr:cNvPr>
        <xdr:cNvGrpSpPr/>
      </xdr:nvGrpSpPr>
      <xdr:grpSpPr>
        <a:xfrm>
          <a:off x="215900" y="5359400"/>
          <a:ext cx="14350777" cy="6731001"/>
          <a:chOff x="215900" y="5359400"/>
          <a:chExt cx="14350777" cy="6731001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/>
        </xdr:nvGraphicFramePr>
        <xdr:xfrm>
          <a:off x="215900" y="5359400"/>
          <a:ext cx="14350777" cy="6731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6" name="Group 5">
                <a:extLst>
                  <a:ext uri="{FF2B5EF4-FFF2-40B4-BE49-F238E27FC236}">
                    <a16:creationId xmlns:a16="http://schemas.microsoft.com/office/drawing/2014/main" id="{00000000-0008-0000-0100-000006000000}"/>
                  </a:ext>
                </a:extLst>
              </xdr:cNvPr>
              <xdr:cNvGrpSpPr/>
            </xdr:nvGrpSpPr>
            <xdr:grpSpPr>
              <a:xfrm>
                <a:off x="215900" y="5994400"/>
                <a:ext cx="1993900" cy="5219700"/>
                <a:chOff x="215900" y="5791200"/>
                <a:chExt cx="1993900" cy="5219700"/>
              </a:xfrm>
            </xdr:grpSpPr>
            <xdr:sp macro="" textlink="">
              <xdr:nvSpPr>
                <xdr:cNvPr id="1028" name="Check Box 4" hidden="1">
                  <a:extLst>
                    <a:ext uri="{63B3BB69-23CF-44E3-9099-C40C66FF867C}">
                      <a14:compatExt spid="_x0000_s1028"/>
                    </a:ext>
                    <a:ext uri="{FF2B5EF4-FFF2-40B4-BE49-F238E27FC236}">
                      <a16:creationId xmlns:a16="http://schemas.microsoft.com/office/drawing/2014/main" id="{00000000-0008-0000-0100-000004040000}"/>
                    </a:ext>
                  </a:extLst>
                </xdr:cNvPr>
                <xdr:cNvSpPr/>
              </xdr:nvSpPr>
              <xdr:spPr bwMode="auto">
                <a:xfrm>
                  <a:off x="215900" y="6406159"/>
                  <a:ext cx="1244110" cy="30876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30" name="Check Box 6" hidden="1">
                  <a:extLst>
                    <a:ext uri="{63B3BB69-23CF-44E3-9099-C40C66FF867C}">
                      <a14:compatExt spid="_x0000_s1030"/>
                    </a:ext>
                    <a:ext uri="{FF2B5EF4-FFF2-40B4-BE49-F238E27FC236}">
                      <a16:creationId xmlns:a16="http://schemas.microsoft.com/office/drawing/2014/main" id="{00000000-0008-0000-0100-000006040000}"/>
                    </a:ext>
                  </a:extLst>
                </xdr:cNvPr>
                <xdr:cNvSpPr/>
              </xdr:nvSpPr>
              <xdr:spPr bwMode="auto">
                <a:xfrm>
                  <a:off x="215900" y="6609535"/>
                  <a:ext cx="1871995" cy="30876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31" name="Check Box 7" hidden="1">
                  <a:extLst>
                    <a:ext uri="{63B3BB69-23CF-44E3-9099-C40C66FF867C}">
                      <a14:compatExt spid="_x0000_s1031"/>
                    </a:ext>
                    <a:ext uri="{FF2B5EF4-FFF2-40B4-BE49-F238E27FC236}">
                      <a16:creationId xmlns:a16="http://schemas.microsoft.com/office/drawing/2014/main" id="{00000000-0008-0000-0100-000007040000}"/>
                    </a:ext>
                  </a:extLst>
                </xdr:cNvPr>
                <xdr:cNvSpPr/>
              </xdr:nvSpPr>
              <xdr:spPr bwMode="auto">
                <a:xfrm>
                  <a:off x="215900" y="7014652"/>
                  <a:ext cx="1921017" cy="32594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42" name="Check Box 18" hidden="1">
                  <a:extLst>
                    <a:ext uri="{63B3BB69-23CF-44E3-9099-C40C66FF867C}">
                      <a14:compatExt spid="_x0000_s1042"/>
                    </a:ext>
                    <a:ext uri="{FF2B5EF4-FFF2-40B4-BE49-F238E27FC236}">
                      <a16:creationId xmlns:a16="http://schemas.microsoft.com/office/drawing/2014/main" id="{00000000-0008-0000-0100-000012040000}"/>
                    </a:ext>
                  </a:extLst>
                </xdr:cNvPr>
                <xdr:cNvSpPr/>
              </xdr:nvSpPr>
              <xdr:spPr bwMode="auto">
                <a:xfrm>
                  <a:off x="215900" y="9264650"/>
                  <a:ext cx="1103459" cy="3238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40" name="Check Box 16" hidden="1">
                  <a:extLst>
                    <a:ext uri="{63B3BB69-23CF-44E3-9099-C40C66FF867C}">
                      <a14:compatExt spid="_x0000_s1040"/>
                    </a:ext>
                    <a:ext uri="{FF2B5EF4-FFF2-40B4-BE49-F238E27FC236}">
                      <a16:creationId xmlns:a16="http://schemas.microsoft.com/office/drawing/2014/main" id="{00000000-0008-0000-0100-000010040000}"/>
                    </a:ext>
                  </a:extLst>
                </xdr:cNvPr>
                <xdr:cNvSpPr/>
              </xdr:nvSpPr>
              <xdr:spPr bwMode="auto">
                <a:xfrm>
                  <a:off x="215900" y="8674100"/>
                  <a:ext cx="856216" cy="2413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39" name="Check Box 15" hidden="1">
                  <a:extLst>
                    <a:ext uri="{63B3BB69-23CF-44E3-9099-C40C66FF867C}">
                      <a14:compatExt spid="_x0000_s1039"/>
                    </a:ext>
                    <a:ext uri="{FF2B5EF4-FFF2-40B4-BE49-F238E27FC236}">
                      <a16:creationId xmlns:a16="http://schemas.microsoft.com/office/drawing/2014/main" id="{00000000-0008-0000-0100-00000F040000}"/>
                    </a:ext>
                  </a:extLst>
                </xdr:cNvPr>
                <xdr:cNvSpPr/>
              </xdr:nvSpPr>
              <xdr:spPr bwMode="auto">
                <a:xfrm>
                  <a:off x="215900" y="8432800"/>
                  <a:ext cx="1230065" cy="3048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45" name="Check Box 21" hidden="1">
                  <a:extLst>
                    <a:ext uri="{63B3BB69-23CF-44E3-9099-C40C66FF867C}">
                      <a14:compatExt spid="_x0000_s1045"/>
                    </a:ext>
                    <a:ext uri="{FF2B5EF4-FFF2-40B4-BE49-F238E27FC236}">
                      <a16:creationId xmlns:a16="http://schemas.microsoft.com/office/drawing/2014/main" id="{00000000-0008-0000-0100-000015040000}"/>
                    </a:ext>
                  </a:extLst>
                </xdr:cNvPr>
                <xdr:cNvSpPr/>
              </xdr:nvSpPr>
              <xdr:spPr bwMode="auto">
                <a:xfrm>
                  <a:off x="215900" y="5791200"/>
                  <a:ext cx="1562100" cy="3048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46" name="Check Box 22" hidden="1">
                  <a:extLst>
                    <a:ext uri="{63B3BB69-23CF-44E3-9099-C40C66FF867C}">
                      <a14:compatExt spid="_x0000_s1046"/>
                    </a:ext>
                    <a:ext uri="{FF2B5EF4-FFF2-40B4-BE49-F238E27FC236}">
                      <a16:creationId xmlns:a16="http://schemas.microsoft.com/office/drawing/2014/main" id="{00000000-0008-0000-0100-000016040000}"/>
                    </a:ext>
                  </a:extLst>
                </xdr:cNvPr>
                <xdr:cNvSpPr/>
              </xdr:nvSpPr>
              <xdr:spPr bwMode="auto">
                <a:xfrm>
                  <a:off x="215900" y="5981700"/>
                  <a:ext cx="1841500" cy="3429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47" name="Check Box 23" hidden="1">
                  <a:extLst>
                    <a:ext uri="{63B3BB69-23CF-44E3-9099-C40C66FF867C}">
                      <a14:compatExt spid="_x0000_s1047"/>
                    </a:ext>
                    <a:ext uri="{FF2B5EF4-FFF2-40B4-BE49-F238E27FC236}">
                      <a16:creationId xmlns:a16="http://schemas.microsoft.com/office/drawing/2014/main" id="{00000000-0008-0000-0100-000017040000}"/>
                    </a:ext>
                  </a:extLst>
                </xdr:cNvPr>
                <xdr:cNvSpPr/>
              </xdr:nvSpPr>
              <xdr:spPr bwMode="auto">
                <a:xfrm>
                  <a:off x="215900" y="6184900"/>
                  <a:ext cx="1955800" cy="3429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48" name="Check Box 24" hidden="1">
                  <a:extLst>
                    <a:ext uri="{63B3BB69-23CF-44E3-9099-C40C66FF867C}">
                      <a14:compatExt spid="_x0000_s1048"/>
                    </a:ext>
                    <a:ext uri="{FF2B5EF4-FFF2-40B4-BE49-F238E27FC236}">
                      <a16:creationId xmlns:a16="http://schemas.microsoft.com/office/drawing/2014/main" id="{00000000-0008-0000-0100-000018040000}"/>
                    </a:ext>
                  </a:extLst>
                </xdr:cNvPr>
                <xdr:cNvSpPr/>
              </xdr:nvSpPr>
              <xdr:spPr bwMode="auto">
                <a:xfrm>
                  <a:off x="215900" y="6807200"/>
                  <a:ext cx="1955800" cy="3302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49" name="Check Box 25" hidden="1">
                  <a:extLst>
                    <a:ext uri="{63B3BB69-23CF-44E3-9099-C40C66FF867C}">
                      <a14:compatExt spid="_x0000_s1049"/>
                    </a:ext>
                    <a:ext uri="{FF2B5EF4-FFF2-40B4-BE49-F238E27FC236}">
                      <a16:creationId xmlns:a16="http://schemas.microsoft.com/office/drawing/2014/main" id="{00000000-0008-0000-0100-000019040000}"/>
                    </a:ext>
                  </a:extLst>
                </xdr:cNvPr>
                <xdr:cNvSpPr/>
              </xdr:nvSpPr>
              <xdr:spPr bwMode="auto">
                <a:xfrm>
                  <a:off x="215900" y="7188200"/>
                  <a:ext cx="1955800" cy="3683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50" name="Check Box 26" hidden="1">
                  <a:extLst>
                    <a:ext uri="{63B3BB69-23CF-44E3-9099-C40C66FF867C}">
                      <a14:compatExt spid="_x0000_s1050"/>
                    </a:ext>
                    <a:ext uri="{FF2B5EF4-FFF2-40B4-BE49-F238E27FC236}">
                      <a16:creationId xmlns:a16="http://schemas.microsoft.com/office/drawing/2014/main" id="{00000000-0008-0000-0100-00001A040000}"/>
                    </a:ext>
                  </a:extLst>
                </xdr:cNvPr>
                <xdr:cNvSpPr/>
              </xdr:nvSpPr>
              <xdr:spPr bwMode="auto">
                <a:xfrm>
                  <a:off x="215900" y="7404100"/>
                  <a:ext cx="1803400" cy="3683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51" name="Check Box 27" hidden="1">
                  <a:extLst>
                    <a:ext uri="{63B3BB69-23CF-44E3-9099-C40C66FF867C}">
                      <a14:compatExt spid="_x0000_s1051"/>
                    </a:ext>
                    <a:ext uri="{FF2B5EF4-FFF2-40B4-BE49-F238E27FC236}">
                      <a16:creationId xmlns:a16="http://schemas.microsoft.com/office/drawing/2014/main" id="{00000000-0008-0000-0100-00001B040000}"/>
                    </a:ext>
                  </a:extLst>
                </xdr:cNvPr>
                <xdr:cNvSpPr/>
              </xdr:nvSpPr>
              <xdr:spPr bwMode="auto">
                <a:xfrm>
                  <a:off x="215900" y="7670800"/>
                  <a:ext cx="1320800" cy="2540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52" name="Check Box 28" hidden="1">
                  <a:extLst>
                    <a:ext uri="{63B3BB69-23CF-44E3-9099-C40C66FF867C}">
                      <a14:compatExt spid="_x0000_s1052"/>
                    </a:ext>
                    <a:ext uri="{FF2B5EF4-FFF2-40B4-BE49-F238E27FC236}">
                      <a16:creationId xmlns:a16="http://schemas.microsoft.com/office/drawing/2014/main" id="{00000000-0008-0000-0100-00001C040000}"/>
                    </a:ext>
                  </a:extLst>
                </xdr:cNvPr>
                <xdr:cNvSpPr/>
              </xdr:nvSpPr>
              <xdr:spPr bwMode="auto">
                <a:xfrm>
                  <a:off x="215900" y="7810500"/>
                  <a:ext cx="1879600" cy="3683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53" name="Check Box 29" hidden="1">
                  <a:extLst>
                    <a:ext uri="{63B3BB69-23CF-44E3-9099-C40C66FF867C}">
                      <a14:compatExt spid="_x0000_s1053"/>
                    </a:ext>
                    <a:ext uri="{FF2B5EF4-FFF2-40B4-BE49-F238E27FC236}">
                      <a16:creationId xmlns:a16="http://schemas.microsoft.com/office/drawing/2014/main" id="{00000000-0008-0000-0100-00001D040000}"/>
                    </a:ext>
                  </a:extLst>
                </xdr:cNvPr>
                <xdr:cNvSpPr/>
              </xdr:nvSpPr>
              <xdr:spPr bwMode="auto">
                <a:xfrm>
                  <a:off x="215900" y="8039100"/>
                  <a:ext cx="1600200" cy="317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54" name="Check Box 30" hidden="1">
                  <a:extLst>
                    <a:ext uri="{63B3BB69-23CF-44E3-9099-C40C66FF867C}">
                      <a14:compatExt spid="_x0000_s1054"/>
                    </a:ext>
                    <a:ext uri="{FF2B5EF4-FFF2-40B4-BE49-F238E27FC236}">
                      <a16:creationId xmlns:a16="http://schemas.microsoft.com/office/drawing/2014/main" id="{00000000-0008-0000-0100-00001E040000}"/>
                    </a:ext>
                  </a:extLst>
                </xdr:cNvPr>
                <xdr:cNvSpPr/>
              </xdr:nvSpPr>
              <xdr:spPr bwMode="auto">
                <a:xfrm>
                  <a:off x="215900" y="8229600"/>
                  <a:ext cx="1625600" cy="3302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56" name="Check Box 32" hidden="1">
                  <a:extLst>
                    <a:ext uri="{63B3BB69-23CF-44E3-9099-C40C66FF867C}">
                      <a14:compatExt spid="_x0000_s1056"/>
                    </a:ext>
                    <a:ext uri="{FF2B5EF4-FFF2-40B4-BE49-F238E27FC236}">
                      <a16:creationId xmlns:a16="http://schemas.microsoft.com/office/drawing/2014/main" id="{00000000-0008-0000-0100-000020040000}"/>
                    </a:ext>
                  </a:extLst>
                </xdr:cNvPr>
                <xdr:cNvSpPr/>
              </xdr:nvSpPr>
              <xdr:spPr bwMode="auto">
                <a:xfrm>
                  <a:off x="215900" y="8826500"/>
                  <a:ext cx="1993900" cy="3429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58" name="Check Box 34" hidden="1">
                  <a:extLst>
                    <a:ext uri="{63B3BB69-23CF-44E3-9099-C40C66FF867C}">
                      <a14:compatExt spid="_x0000_s1058"/>
                    </a:ext>
                    <a:ext uri="{FF2B5EF4-FFF2-40B4-BE49-F238E27FC236}">
                      <a16:creationId xmlns:a16="http://schemas.microsoft.com/office/drawing/2014/main" id="{00000000-0008-0000-0100-000022040000}"/>
                    </a:ext>
                  </a:extLst>
                </xdr:cNvPr>
                <xdr:cNvSpPr/>
              </xdr:nvSpPr>
              <xdr:spPr bwMode="auto">
                <a:xfrm>
                  <a:off x="215900" y="9080500"/>
                  <a:ext cx="1219200" cy="2413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60" name="Check Box 36" hidden="1">
                  <a:extLst>
                    <a:ext uri="{63B3BB69-23CF-44E3-9099-C40C66FF867C}">
                      <a14:compatExt spid="_x0000_s1060"/>
                    </a:ext>
                    <a:ext uri="{FF2B5EF4-FFF2-40B4-BE49-F238E27FC236}">
                      <a16:creationId xmlns:a16="http://schemas.microsoft.com/office/drawing/2014/main" id="{00000000-0008-0000-0100-000024040000}"/>
                    </a:ext>
                  </a:extLst>
                </xdr:cNvPr>
                <xdr:cNvSpPr/>
              </xdr:nvSpPr>
              <xdr:spPr bwMode="auto">
                <a:xfrm>
                  <a:off x="215900" y="9512300"/>
                  <a:ext cx="1587500" cy="317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61" name="Check Box 37" hidden="1">
                  <a:extLst>
                    <a:ext uri="{63B3BB69-23CF-44E3-9099-C40C66FF867C}">
                      <a14:compatExt spid="_x0000_s1061"/>
                    </a:ext>
                    <a:ext uri="{FF2B5EF4-FFF2-40B4-BE49-F238E27FC236}">
                      <a16:creationId xmlns:a16="http://schemas.microsoft.com/office/drawing/2014/main" id="{00000000-0008-0000-0100-000025040000}"/>
                    </a:ext>
                  </a:extLst>
                </xdr:cNvPr>
                <xdr:cNvSpPr/>
              </xdr:nvSpPr>
              <xdr:spPr bwMode="auto">
                <a:xfrm>
                  <a:off x="215900" y="9791700"/>
                  <a:ext cx="1739900" cy="2413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62" name="Check Box 38" hidden="1">
                  <a:extLst>
                    <a:ext uri="{63B3BB69-23CF-44E3-9099-C40C66FF867C}">
                      <a14:compatExt spid="_x0000_s1062"/>
                    </a:ext>
                    <a:ext uri="{FF2B5EF4-FFF2-40B4-BE49-F238E27FC236}">
                      <a16:creationId xmlns:a16="http://schemas.microsoft.com/office/drawing/2014/main" id="{00000000-0008-0000-0100-000026040000}"/>
                    </a:ext>
                  </a:extLst>
                </xdr:cNvPr>
                <xdr:cNvSpPr/>
              </xdr:nvSpPr>
              <xdr:spPr bwMode="auto">
                <a:xfrm>
                  <a:off x="215900" y="10033000"/>
                  <a:ext cx="1638300" cy="2413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63" name="Check Box 39" hidden="1">
                  <a:extLst>
                    <a:ext uri="{63B3BB69-23CF-44E3-9099-C40C66FF867C}">
                      <a14:compatExt spid="_x0000_s1063"/>
                    </a:ext>
                    <a:ext uri="{FF2B5EF4-FFF2-40B4-BE49-F238E27FC236}">
                      <a16:creationId xmlns:a16="http://schemas.microsoft.com/office/drawing/2014/main" id="{00000000-0008-0000-0100-000027040000}"/>
                    </a:ext>
                  </a:extLst>
                </xdr:cNvPr>
                <xdr:cNvSpPr/>
              </xdr:nvSpPr>
              <xdr:spPr bwMode="auto">
                <a:xfrm>
                  <a:off x="215900" y="10299700"/>
                  <a:ext cx="1574800" cy="228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64" name="Check Box 40" hidden="1">
                  <a:extLst>
                    <a:ext uri="{63B3BB69-23CF-44E3-9099-C40C66FF867C}">
                      <a14:compatExt spid="_x0000_s1064"/>
                    </a:ext>
                    <a:ext uri="{FF2B5EF4-FFF2-40B4-BE49-F238E27FC236}">
                      <a16:creationId xmlns:a16="http://schemas.microsoft.com/office/drawing/2014/main" id="{00000000-0008-0000-0100-000028040000}"/>
                    </a:ext>
                  </a:extLst>
                </xdr:cNvPr>
                <xdr:cNvSpPr/>
              </xdr:nvSpPr>
              <xdr:spPr bwMode="auto">
                <a:xfrm>
                  <a:off x="215900" y="10553700"/>
                  <a:ext cx="1536700" cy="228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66" name="Check Box 42" hidden="1">
                  <a:extLst>
                    <a:ext uri="{63B3BB69-23CF-44E3-9099-C40C66FF867C}">
                      <a14:compatExt spid="_x0000_s1066"/>
                    </a:ext>
                    <a:ext uri="{FF2B5EF4-FFF2-40B4-BE49-F238E27FC236}">
                      <a16:creationId xmlns:a16="http://schemas.microsoft.com/office/drawing/2014/main" id="{00000000-0008-0000-0100-00002A040000}"/>
                    </a:ext>
                  </a:extLst>
                </xdr:cNvPr>
                <xdr:cNvSpPr/>
              </xdr:nvSpPr>
              <xdr:spPr bwMode="auto">
                <a:xfrm>
                  <a:off x="215900" y="10782300"/>
                  <a:ext cx="1460500" cy="228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68" name="Checkbox 44" hidden="1">
                <a:extLst>
                  <a:ext uri="{63B3BB69-23CF-44E3-9099-C40C66FF867C}">
                    <a14:compatExt spid="_x0000_s1068"/>
                  </a:ext>
                  <a:ext uri="{FF2B5EF4-FFF2-40B4-BE49-F238E27FC236}">
                    <a16:creationId xmlns:a16="http://schemas.microsoft.com/office/drawing/2014/main" id="{00000000-0008-0000-0100-00002C040000}"/>
                  </a:ext>
                </a:extLst>
              </xdr:cNvPr>
              <xdr:cNvSpPr/>
            </xdr:nvSpPr>
            <xdr:spPr bwMode="auto">
              <a:xfrm>
                <a:off x="215900" y="11201400"/>
                <a:ext cx="14605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$O$2">
        <xdr:nvSpPr>
          <xdr:cNvPr id="2" name="TextBox 1">
            <a:extLst>
              <a:ext uri="{FF2B5EF4-FFF2-40B4-BE49-F238E27FC236}">
                <a16:creationId xmlns:a16="http://schemas.microsoft.com/office/drawing/2014/main" id="{6D79786B-B9DF-F94A-B747-832156B0D1C4}"/>
              </a:ext>
            </a:extLst>
          </xdr:cNvPr>
          <xdr:cNvSpPr txBox="1"/>
        </xdr:nvSpPr>
        <xdr:spPr>
          <a:xfrm>
            <a:off x="406400" y="6019800"/>
            <a:ext cx="2819400" cy="330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A4194145-8D0A-0243-8B48-8BA796A84A8D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t>Rename these</a:t>
            </a:fld>
            <a:endParaRPr lang="en-US" sz="1200"/>
          </a:p>
        </xdr:txBody>
      </xdr:sp>
      <xdr:sp macro="" textlink="$O$3">
        <xdr:nvSpPr>
          <xdr:cNvPr id="30" name="TextBox 29">
            <a:extLst>
              <a:ext uri="{FF2B5EF4-FFF2-40B4-BE49-F238E27FC236}">
                <a16:creationId xmlns:a16="http://schemas.microsoft.com/office/drawing/2014/main" id="{551682BA-E97C-7748-B20B-7DCFA16365BC}"/>
              </a:ext>
            </a:extLst>
          </xdr:cNvPr>
          <xdr:cNvSpPr txBox="1"/>
        </xdr:nvSpPr>
        <xdr:spPr>
          <a:xfrm>
            <a:off x="406400" y="6223000"/>
            <a:ext cx="2819400" cy="330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C0F4C66A-B5DE-F640-8DA3-E5C4E62F93E0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t>with your own concepts</a:t>
            </a:fld>
            <a:endParaRPr lang="en-US" sz="1200"/>
          </a:p>
        </xdr:txBody>
      </xdr:sp>
      <xdr:sp macro="" textlink="$O$4">
        <xdr:nvSpPr>
          <xdr:cNvPr id="31" name="TextBox 30">
            <a:extLst>
              <a:ext uri="{FF2B5EF4-FFF2-40B4-BE49-F238E27FC236}">
                <a16:creationId xmlns:a16="http://schemas.microsoft.com/office/drawing/2014/main" id="{3380CBA8-EC34-0848-9360-75DF9C4A6728}"/>
              </a:ext>
            </a:extLst>
          </xdr:cNvPr>
          <xdr:cNvSpPr txBox="1"/>
        </xdr:nvSpPr>
        <xdr:spPr>
          <a:xfrm>
            <a:off x="406400" y="6438900"/>
            <a:ext cx="2819400" cy="330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73EDD5E2-67DC-C946-918B-AD9883D85504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t>type in the yellow area</a:t>
            </a:fld>
            <a:endParaRPr lang="en-US" sz="1200"/>
          </a:p>
        </xdr:txBody>
      </xdr:sp>
      <xdr:sp macro="" textlink="$O$5">
        <xdr:nvSpPr>
          <xdr:cNvPr id="32" name="TextBox 31">
            <a:extLst>
              <a:ext uri="{FF2B5EF4-FFF2-40B4-BE49-F238E27FC236}">
                <a16:creationId xmlns:a16="http://schemas.microsoft.com/office/drawing/2014/main" id="{35D79095-C9E0-8B4A-99C3-29EBA6EA0879}"/>
              </a:ext>
            </a:extLst>
          </xdr:cNvPr>
          <xdr:cNvSpPr txBox="1"/>
        </xdr:nvSpPr>
        <xdr:spPr>
          <a:xfrm>
            <a:off x="406400" y="6654800"/>
            <a:ext cx="2819400" cy="330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76A2F0D1-1088-2A4E-80E7-60CCE1C9582B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t>don't type in the gray area</a:t>
            </a:fld>
            <a:endParaRPr lang="en-US" sz="1200"/>
          </a:p>
        </xdr:txBody>
      </xdr:sp>
      <xdr:sp macro="" textlink="$O$6">
        <xdr:nvSpPr>
          <xdr:cNvPr id="33" name="TextBox 32">
            <a:extLst>
              <a:ext uri="{FF2B5EF4-FFF2-40B4-BE49-F238E27FC236}">
                <a16:creationId xmlns:a16="http://schemas.microsoft.com/office/drawing/2014/main" id="{2E261C39-FCA3-9143-A5B9-4ABB3D828124}"/>
              </a:ext>
            </a:extLst>
          </xdr:cNvPr>
          <xdr:cNvSpPr txBox="1"/>
        </xdr:nvSpPr>
        <xdr:spPr>
          <a:xfrm>
            <a:off x="406400" y="6845300"/>
            <a:ext cx="2819400" cy="330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86CE77E2-E4FD-E34E-AA3C-6157826BB393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t>don't type on the graph</a:t>
            </a:fld>
            <a:endParaRPr lang="en-US" sz="1200"/>
          </a:p>
        </xdr:txBody>
      </xdr:sp>
      <xdr:sp macro="" textlink="$O$7">
        <xdr:nvSpPr>
          <xdr:cNvPr id="34" name="TextBox 33">
            <a:extLst>
              <a:ext uri="{FF2B5EF4-FFF2-40B4-BE49-F238E27FC236}">
                <a16:creationId xmlns:a16="http://schemas.microsoft.com/office/drawing/2014/main" id="{377E7CA6-DB74-544B-B095-AAAF10922E81}"/>
              </a:ext>
            </a:extLst>
          </xdr:cNvPr>
          <xdr:cNvSpPr txBox="1"/>
        </xdr:nvSpPr>
        <xdr:spPr>
          <a:xfrm>
            <a:off x="406400" y="7048500"/>
            <a:ext cx="2819400" cy="330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C2A073C3-CA8D-E940-B7CA-E8E307BD0EC4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t>concept 1</a:t>
            </a:fld>
            <a:endParaRPr lang="en-US" sz="1200"/>
          </a:p>
        </xdr:txBody>
      </xdr:sp>
      <xdr:sp macro="" textlink="$O$8">
        <xdr:nvSpPr>
          <xdr:cNvPr id="35" name="TextBox 34">
            <a:extLst>
              <a:ext uri="{FF2B5EF4-FFF2-40B4-BE49-F238E27FC236}">
                <a16:creationId xmlns:a16="http://schemas.microsoft.com/office/drawing/2014/main" id="{F6B1EDFD-F78D-1143-99FC-F839B41175B6}"/>
              </a:ext>
            </a:extLst>
          </xdr:cNvPr>
          <xdr:cNvSpPr txBox="1"/>
        </xdr:nvSpPr>
        <xdr:spPr>
          <a:xfrm>
            <a:off x="406400" y="7239000"/>
            <a:ext cx="2819400" cy="330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D870482B-078D-B040-A9CC-4A35BE52C777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t>concept 2</a:t>
            </a:fld>
            <a:endParaRPr lang="en-US" sz="1200"/>
          </a:p>
        </xdr:txBody>
      </xdr:sp>
      <xdr:sp macro="" textlink="$O$9">
        <xdr:nvSpPr>
          <xdr:cNvPr id="36" name="TextBox 35">
            <a:extLst>
              <a:ext uri="{FF2B5EF4-FFF2-40B4-BE49-F238E27FC236}">
                <a16:creationId xmlns:a16="http://schemas.microsoft.com/office/drawing/2014/main" id="{BB56E1D2-A044-6843-A3D8-0695CA33F64A}"/>
              </a:ext>
            </a:extLst>
          </xdr:cNvPr>
          <xdr:cNvSpPr txBox="1"/>
        </xdr:nvSpPr>
        <xdr:spPr>
          <a:xfrm>
            <a:off x="406400" y="7454900"/>
            <a:ext cx="2819400" cy="330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13DAD509-5A7F-4540-B804-CE19BA06E49F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t>concept 3</a:t>
            </a:fld>
            <a:endParaRPr lang="en-US" sz="1200"/>
          </a:p>
        </xdr:txBody>
      </xdr:sp>
      <xdr:sp macro="" textlink="$O$10">
        <xdr:nvSpPr>
          <xdr:cNvPr id="37" name="TextBox 36">
            <a:extLst>
              <a:ext uri="{FF2B5EF4-FFF2-40B4-BE49-F238E27FC236}">
                <a16:creationId xmlns:a16="http://schemas.microsoft.com/office/drawing/2014/main" id="{2E43FD5B-4908-FF4E-9D0D-8B9CA0EAF95A}"/>
              </a:ext>
            </a:extLst>
          </xdr:cNvPr>
          <xdr:cNvSpPr txBox="1"/>
        </xdr:nvSpPr>
        <xdr:spPr>
          <a:xfrm>
            <a:off x="406400" y="7683500"/>
            <a:ext cx="2819400" cy="330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A1E99E74-8FC6-834C-93DD-88B62199A76F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t>concept 4</a:t>
            </a:fld>
            <a:endParaRPr lang="en-US" sz="1200"/>
          </a:p>
        </xdr:txBody>
      </xdr:sp>
      <xdr:sp macro="" textlink="$O$11">
        <xdr:nvSpPr>
          <xdr:cNvPr id="38" name="TextBox 37">
            <a:extLst>
              <a:ext uri="{FF2B5EF4-FFF2-40B4-BE49-F238E27FC236}">
                <a16:creationId xmlns:a16="http://schemas.microsoft.com/office/drawing/2014/main" id="{D92B2AFC-D02A-2F44-9180-C0686355A2E4}"/>
              </a:ext>
            </a:extLst>
          </xdr:cNvPr>
          <xdr:cNvSpPr txBox="1"/>
        </xdr:nvSpPr>
        <xdr:spPr>
          <a:xfrm>
            <a:off x="406400" y="7874000"/>
            <a:ext cx="2819400" cy="330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03A3F395-9234-1548-B44B-EE13822C9FC3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t>concept 5</a:t>
            </a:fld>
            <a:endParaRPr lang="en-US" sz="1200"/>
          </a:p>
        </xdr:txBody>
      </xdr:sp>
      <xdr:sp macro="" textlink="$O$12">
        <xdr:nvSpPr>
          <xdr:cNvPr id="39" name="TextBox 38">
            <a:extLst>
              <a:ext uri="{FF2B5EF4-FFF2-40B4-BE49-F238E27FC236}">
                <a16:creationId xmlns:a16="http://schemas.microsoft.com/office/drawing/2014/main" id="{62178460-3336-2848-AA08-B681D8385061}"/>
              </a:ext>
            </a:extLst>
          </xdr:cNvPr>
          <xdr:cNvSpPr txBox="1"/>
        </xdr:nvSpPr>
        <xdr:spPr>
          <a:xfrm>
            <a:off x="406400" y="8077200"/>
            <a:ext cx="2819400" cy="330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19D64DD1-0CE1-3945-AE7D-A9E62B5E1972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t>concept 6</a:t>
            </a:fld>
            <a:endParaRPr lang="en-US" sz="1200"/>
          </a:p>
        </xdr:txBody>
      </xdr:sp>
      <xdr:sp macro="" textlink="$O$13">
        <xdr:nvSpPr>
          <xdr:cNvPr id="40" name="TextBox 39">
            <a:extLst>
              <a:ext uri="{FF2B5EF4-FFF2-40B4-BE49-F238E27FC236}">
                <a16:creationId xmlns:a16="http://schemas.microsoft.com/office/drawing/2014/main" id="{25818EF2-9446-FC45-AAB4-0367A762097F}"/>
              </a:ext>
            </a:extLst>
          </xdr:cNvPr>
          <xdr:cNvSpPr txBox="1"/>
        </xdr:nvSpPr>
        <xdr:spPr>
          <a:xfrm>
            <a:off x="406400" y="8280400"/>
            <a:ext cx="2819400" cy="330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C5A8B482-733C-AC41-AA4B-4ABE10BCF116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t>concept 7</a:t>
            </a:fld>
            <a:endParaRPr lang="en-US" sz="1200"/>
          </a:p>
        </xdr:txBody>
      </xdr:sp>
      <xdr:sp macro="" textlink="$O$14">
        <xdr:nvSpPr>
          <xdr:cNvPr id="41" name="TextBox 40">
            <a:extLst>
              <a:ext uri="{FF2B5EF4-FFF2-40B4-BE49-F238E27FC236}">
                <a16:creationId xmlns:a16="http://schemas.microsoft.com/office/drawing/2014/main" id="{6D1B3E86-E386-5943-9101-B9A749665D9F}"/>
              </a:ext>
            </a:extLst>
          </xdr:cNvPr>
          <xdr:cNvSpPr txBox="1"/>
        </xdr:nvSpPr>
        <xdr:spPr>
          <a:xfrm>
            <a:off x="406400" y="8470900"/>
            <a:ext cx="2819400" cy="330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A35545D1-9B65-C348-9533-68B195ED6AFD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t>concept 8</a:t>
            </a:fld>
            <a:endParaRPr lang="en-US" sz="1200"/>
          </a:p>
        </xdr:txBody>
      </xdr:sp>
      <xdr:sp macro="" textlink="$O$15">
        <xdr:nvSpPr>
          <xdr:cNvPr id="42" name="TextBox 41">
            <a:extLst>
              <a:ext uri="{FF2B5EF4-FFF2-40B4-BE49-F238E27FC236}">
                <a16:creationId xmlns:a16="http://schemas.microsoft.com/office/drawing/2014/main" id="{823F1260-EA8D-9A4B-A556-A8D43659E8A0}"/>
              </a:ext>
            </a:extLst>
          </xdr:cNvPr>
          <xdr:cNvSpPr txBox="1"/>
        </xdr:nvSpPr>
        <xdr:spPr>
          <a:xfrm>
            <a:off x="406400" y="8661400"/>
            <a:ext cx="2819400" cy="330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EEF49F85-A909-FF46-84B3-0FF5CBF8098E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t>concept 9</a:t>
            </a:fld>
            <a:endParaRPr lang="en-US" sz="1200"/>
          </a:p>
        </xdr:txBody>
      </xdr:sp>
      <xdr:sp macro="" textlink="$O$16">
        <xdr:nvSpPr>
          <xdr:cNvPr id="43" name="TextBox 42">
            <a:extLst>
              <a:ext uri="{FF2B5EF4-FFF2-40B4-BE49-F238E27FC236}">
                <a16:creationId xmlns:a16="http://schemas.microsoft.com/office/drawing/2014/main" id="{1861F6AA-6454-9344-95D9-BD0383547A78}"/>
              </a:ext>
            </a:extLst>
          </xdr:cNvPr>
          <xdr:cNvSpPr txBox="1"/>
        </xdr:nvSpPr>
        <xdr:spPr>
          <a:xfrm>
            <a:off x="406400" y="8890000"/>
            <a:ext cx="2819400" cy="330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DA6104E7-BB96-124D-8848-7FC7B71F5402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t>concept 10</a:t>
            </a:fld>
            <a:endParaRPr lang="en-US" sz="1200"/>
          </a:p>
        </xdr:txBody>
      </xdr:sp>
      <xdr:sp macro="" textlink="$O$17">
        <xdr:nvSpPr>
          <xdr:cNvPr id="44" name="TextBox 43">
            <a:extLst>
              <a:ext uri="{FF2B5EF4-FFF2-40B4-BE49-F238E27FC236}">
                <a16:creationId xmlns:a16="http://schemas.microsoft.com/office/drawing/2014/main" id="{4A12A973-26EB-F941-BF4F-E43FC931202B}"/>
              </a:ext>
            </a:extLst>
          </xdr:cNvPr>
          <xdr:cNvSpPr txBox="1"/>
        </xdr:nvSpPr>
        <xdr:spPr>
          <a:xfrm>
            <a:off x="406400" y="9093200"/>
            <a:ext cx="2819400" cy="330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8669D787-BD38-3947-82CC-1D4A414C9448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t>concept 11</a:t>
            </a:fld>
            <a:endParaRPr lang="en-US" sz="1200"/>
          </a:p>
        </xdr:txBody>
      </xdr:sp>
      <xdr:sp macro="" textlink="$O$18">
        <xdr:nvSpPr>
          <xdr:cNvPr id="45" name="TextBox 44">
            <a:extLst>
              <a:ext uri="{FF2B5EF4-FFF2-40B4-BE49-F238E27FC236}">
                <a16:creationId xmlns:a16="http://schemas.microsoft.com/office/drawing/2014/main" id="{47DD3423-E5B5-994B-B73E-B6AF4CE42794}"/>
              </a:ext>
            </a:extLst>
          </xdr:cNvPr>
          <xdr:cNvSpPr txBox="1"/>
        </xdr:nvSpPr>
        <xdr:spPr>
          <a:xfrm>
            <a:off x="406400" y="9283700"/>
            <a:ext cx="2819400" cy="330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8E0A2808-F07D-C44F-8A62-8CC57799C701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t>concept 12</a:t>
            </a:fld>
            <a:endParaRPr lang="en-US" sz="1200"/>
          </a:p>
        </xdr:txBody>
      </xdr:sp>
      <xdr:sp macro="" textlink="$O$19">
        <xdr:nvSpPr>
          <xdr:cNvPr id="46" name="TextBox 45">
            <a:extLst>
              <a:ext uri="{FF2B5EF4-FFF2-40B4-BE49-F238E27FC236}">
                <a16:creationId xmlns:a16="http://schemas.microsoft.com/office/drawing/2014/main" id="{5E05FDB9-2A67-9842-904F-C0F4FDD80E14}"/>
              </a:ext>
            </a:extLst>
          </xdr:cNvPr>
          <xdr:cNvSpPr txBox="1"/>
        </xdr:nvSpPr>
        <xdr:spPr>
          <a:xfrm>
            <a:off x="406400" y="9512300"/>
            <a:ext cx="2819400" cy="330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56C7D97C-6EC7-2443-BE51-5FADA9AEE4BE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t>concept 13</a:t>
            </a:fld>
            <a:endParaRPr lang="en-US" sz="1200"/>
          </a:p>
        </xdr:txBody>
      </xdr:sp>
      <xdr:sp macro="" textlink="$O$20">
        <xdr:nvSpPr>
          <xdr:cNvPr id="47" name="TextBox 46">
            <a:extLst>
              <a:ext uri="{FF2B5EF4-FFF2-40B4-BE49-F238E27FC236}">
                <a16:creationId xmlns:a16="http://schemas.microsoft.com/office/drawing/2014/main" id="{8D18041F-FFCD-8E48-B4A4-B2F07B3D675A}"/>
              </a:ext>
            </a:extLst>
          </xdr:cNvPr>
          <xdr:cNvSpPr txBox="1"/>
        </xdr:nvSpPr>
        <xdr:spPr>
          <a:xfrm>
            <a:off x="406400" y="9753600"/>
            <a:ext cx="2819400" cy="330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92F2F359-1475-EC44-A397-455A7F7F41D8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t>concept 14</a:t>
            </a:fld>
            <a:endParaRPr lang="en-US" sz="1200"/>
          </a:p>
        </xdr:txBody>
      </xdr:sp>
      <xdr:sp macro="" textlink="$O$21">
        <xdr:nvSpPr>
          <xdr:cNvPr id="48" name="TextBox 47">
            <a:extLst>
              <a:ext uri="{FF2B5EF4-FFF2-40B4-BE49-F238E27FC236}">
                <a16:creationId xmlns:a16="http://schemas.microsoft.com/office/drawing/2014/main" id="{74200689-9894-4A4F-BD4E-A55F6555B058}"/>
              </a:ext>
            </a:extLst>
          </xdr:cNvPr>
          <xdr:cNvSpPr txBox="1"/>
        </xdr:nvSpPr>
        <xdr:spPr>
          <a:xfrm>
            <a:off x="406400" y="9994900"/>
            <a:ext cx="2819400" cy="330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652DF7B6-B585-3144-BE0E-178FEA57E518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t>concept 15</a:t>
            </a:fld>
            <a:endParaRPr lang="en-US" sz="1200"/>
          </a:p>
        </xdr:txBody>
      </xdr:sp>
      <xdr:sp macro="" textlink="$O$22">
        <xdr:nvSpPr>
          <xdr:cNvPr id="49" name="TextBox 48">
            <a:extLst>
              <a:ext uri="{FF2B5EF4-FFF2-40B4-BE49-F238E27FC236}">
                <a16:creationId xmlns:a16="http://schemas.microsoft.com/office/drawing/2014/main" id="{04A6A5EE-F9E1-E444-9A00-660B5AA8B60D}"/>
              </a:ext>
            </a:extLst>
          </xdr:cNvPr>
          <xdr:cNvSpPr txBox="1"/>
        </xdr:nvSpPr>
        <xdr:spPr>
          <a:xfrm>
            <a:off x="406400" y="10236200"/>
            <a:ext cx="2819400" cy="330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F549C2AC-E360-6344-BB9B-2729A4D7637B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t>concept 16</a:t>
            </a:fld>
            <a:endParaRPr lang="en-US" sz="1200"/>
          </a:p>
        </xdr:txBody>
      </xdr:sp>
      <xdr:sp macro="" textlink="$O$23">
        <xdr:nvSpPr>
          <xdr:cNvPr id="50" name="TextBox 49">
            <a:extLst>
              <a:ext uri="{FF2B5EF4-FFF2-40B4-BE49-F238E27FC236}">
                <a16:creationId xmlns:a16="http://schemas.microsoft.com/office/drawing/2014/main" id="{79866646-662E-844E-8200-A6223E4725B4}"/>
              </a:ext>
            </a:extLst>
          </xdr:cNvPr>
          <xdr:cNvSpPr txBox="1"/>
        </xdr:nvSpPr>
        <xdr:spPr>
          <a:xfrm>
            <a:off x="406400" y="10490200"/>
            <a:ext cx="2819400" cy="330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3CC4DDCE-15A2-9D4B-AB7E-521DBF6C78DE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t>concept 17</a:t>
            </a:fld>
            <a:endParaRPr lang="en-US" sz="1200"/>
          </a:p>
        </xdr:txBody>
      </xdr:sp>
      <xdr:sp macro="" textlink="$O$24">
        <xdr:nvSpPr>
          <xdr:cNvPr id="51" name="TextBox 50">
            <a:extLst>
              <a:ext uri="{FF2B5EF4-FFF2-40B4-BE49-F238E27FC236}">
                <a16:creationId xmlns:a16="http://schemas.microsoft.com/office/drawing/2014/main" id="{D8CDB96B-6184-5C45-A233-6936D267A10F}"/>
              </a:ext>
            </a:extLst>
          </xdr:cNvPr>
          <xdr:cNvSpPr txBox="1"/>
        </xdr:nvSpPr>
        <xdr:spPr>
          <a:xfrm>
            <a:off x="406400" y="10756900"/>
            <a:ext cx="2819400" cy="330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64C55627-EBB5-F64F-9562-DE7E5B3F5AAA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t>concept 18</a:t>
            </a:fld>
            <a:endParaRPr lang="en-US" sz="1200"/>
          </a:p>
        </xdr:txBody>
      </xdr:sp>
      <xdr:sp macro="" textlink="$O$25">
        <xdr:nvSpPr>
          <xdr:cNvPr id="52" name="TextBox 51">
            <a:extLst>
              <a:ext uri="{FF2B5EF4-FFF2-40B4-BE49-F238E27FC236}">
                <a16:creationId xmlns:a16="http://schemas.microsoft.com/office/drawing/2014/main" id="{A5603D0B-7BFA-6D4A-8C81-590F49DED995}"/>
              </a:ext>
            </a:extLst>
          </xdr:cNvPr>
          <xdr:cNvSpPr txBox="1"/>
        </xdr:nvSpPr>
        <xdr:spPr>
          <a:xfrm>
            <a:off x="406400" y="10960100"/>
            <a:ext cx="2819400" cy="330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8E12A3F8-9029-A947-BEBF-4441BF1CB070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t>concept 19</a:t>
            </a:fld>
            <a:endParaRPr lang="en-US" sz="1200"/>
          </a:p>
        </xdr:txBody>
      </xdr:sp>
      <xdr:sp macro="" textlink="$O$26">
        <xdr:nvSpPr>
          <xdr:cNvPr id="53" name="TextBox 52">
            <a:extLst>
              <a:ext uri="{FF2B5EF4-FFF2-40B4-BE49-F238E27FC236}">
                <a16:creationId xmlns:a16="http://schemas.microsoft.com/office/drawing/2014/main" id="{092285E4-7C55-6F4D-A9EB-03552AB5E974}"/>
              </a:ext>
            </a:extLst>
          </xdr:cNvPr>
          <xdr:cNvSpPr txBox="1"/>
        </xdr:nvSpPr>
        <xdr:spPr>
          <a:xfrm>
            <a:off x="406400" y="11176000"/>
            <a:ext cx="2819400" cy="330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8FEFBEC8-218B-D741-8239-62748FC03864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t>concept 20</a:t>
            </a:fld>
            <a:endParaRPr lang="en-US" sz="1200"/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0.02389</cdr:x>
      <cdr:y>0.11321</cdr:y>
    </cdr:from>
    <cdr:to>
      <cdr:x>0.11328</cdr:x>
      <cdr:y>0.70189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C13298A-0B2F-0841-B74F-C0754F2F04A2}"/>
            </a:ext>
          </a:extLst>
        </cdr:cNvPr>
        <cdr:cNvSpPr txBox="1"/>
      </cdr:nvSpPr>
      <cdr:spPr>
        <a:xfrm xmlns:a="http://schemas.openxmlformats.org/drawingml/2006/main">
          <a:off x="342900" y="762000"/>
          <a:ext cx="1282700" cy="396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26"/>
  <sheetViews>
    <sheetView tabSelected="1" workbookViewId="0">
      <selection activeCell="O2" sqref="O2"/>
    </sheetView>
  </sheetViews>
  <sheetFormatPr baseColWidth="10" defaultRowHeight="16" x14ac:dyDescent="0.2"/>
  <cols>
    <col min="1" max="1" width="34" customWidth="1"/>
    <col min="2" max="2" width="10" hidden="1" customWidth="1"/>
    <col min="15" max="15" width="35.6640625" customWidth="1"/>
    <col min="16" max="23" width="10.83203125" customWidth="1"/>
  </cols>
  <sheetData>
    <row r="1" spans="1:27" x14ac:dyDescent="0.2">
      <c r="A1" s="3" t="s">
        <v>13</v>
      </c>
      <c r="B1" s="1" t="s">
        <v>3</v>
      </c>
      <c r="C1" s="1" t="str">
        <f>Q1</f>
        <v>Unit 1</v>
      </c>
      <c r="D1" s="1" t="str">
        <f>R1</f>
        <v>Unit 2</v>
      </c>
      <c r="E1" s="1" t="str">
        <f t="shared" ref="E1:M1" si="0">S1</f>
        <v>Unit 3</v>
      </c>
      <c r="F1" s="1" t="str">
        <f t="shared" si="0"/>
        <v>You</v>
      </c>
      <c r="G1" s="1" t="str">
        <f t="shared" si="0"/>
        <v>Can</v>
      </c>
      <c r="H1" s="1" t="str">
        <f t="shared" si="0"/>
        <v>Rename</v>
      </c>
      <c r="I1" s="1" t="str">
        <f t="shared" si="0"/>
        <v>These</v>
      </c>
      <c r="J1" s="1" t="str">
        <f t="shared" si="0"/>
        <v>Too</v>
      </c>
      <c r="K1" s="1" t="str">
        <f t="shared" si="0"/>
        <v>Unit 9</v>
      </c>
      <c r="L1" s="1" t="str">
        <f t="shared" si="0"/>
        <v>Unit 10</v>
      </c>
      <c r="M1" s="1" t="str">
        <f t="shared" si="0"/>
        <v>Final</v>
      </c>
      <c r="N1" s="1"/>
      <c r="O1" s="11" t="s">
        <v>7</v>
      </c>
      <c r="P1" s="3" t="s">
        <v>3</v>
      </c>
      <c r="Q1" s="3" t="s">
        <v>0</v>
      </c>
      <c r="R1" s="3" t="s">
        <v>1</v>
      </c>
      <c r="S1" s="3" t="s">
        <v>2</v>
      </c>
      <c r="T1" s="3" t="s">
        <v>8</v>
      </c>
      <c r="U1" s="3" t="s">
        <v>9</v>
      </c>
      <c r="V1" s="3" t="s">
        <v>10</v>
      </c>
      <c r="W1" s="3" t="s">
        <v>11</v>
      </c>
      <c r="X1" s="3" t="s">
        <v>12</v>
      </c>
      <c r="Y1" s="3" t="s">
        <v>4</v>
      </c>
      <c r="Z1" s="3" t="s">
        <v>6</v>
      </c>
      <c r="AA1" s="3" t="s">
        <v>5</v>
      </c>
    </row>
    <row r="2" spans="1:27" x14ac:dyDescent="0.2">
      <c r="A2" s="1" t="str">
        <f>O2</f>
        <v>Rename these</v>
      </c>
      <c r="B2" s="2" t="e">
        <f t="shared" ref="B2:M2" si="1">IF($N$2,P2,NA())</f>
        <v>#N/A</v>
      </c>
      <c r="C2" s="2" t="e">
        <f t="shared" si="1"/>
        <v>#N/A</v>
      </c>
      <c r="D2" s="2" t="e">
        <f t="shared" si="1"/>
        <v>#N/A</v>
      </c>
      <c r="E2" s="2" t="e">
        <f t="shared" si="1"/>
        <v>#N/A</v>
      </c>
      <c r="F2" s="2" t="e">
        <f t="shared" si="1"/>
        <v>#N/A</v>
      </c>
      <c r="G2" s="2" t="e">
        <f t="shared" si="1"/>
        <v>#N/A</v>
      </c>
      <c r="H2" s="2" t="e">
        <f t="shared" si="1"/>
        <v>#N/A</v>
      </c>
      <c r="I2" s="2" t="e">
        <f t="shared" si="1"/>
        <v>#N/A</v>
      </c>
      <c r="J2" s="2" t="e">
        <f t="shared" si="1"/>
        <v>#N/A</v>
      </c>
      <c r="K2" s="2" t="e">
        <f t="shared" si="1"/>
        <v>#N/A</v>
      </c>
      <c r="L2" s="2" t="e">
        <f t="shared" si="1"/>
        <v>#N/A</v>
      </c>
      <c r="M2" s="2" t="e">
        <f t="shared" si="1"/>
        <v>#N/A</v>
      </c>
      <c r="N2" s="1" t="b">
        <v>0</v>
      </c>
      <c r="O2" s="3" t="s">
        <v>38</v>
      </c>
      <c r="P2" s="4" t="e">
        <v>#N/A</v>
      </c>
      <c r="Q2" s="4">
        <v>0.85653333333333326</v>
      </c>
      <c r="R2" s="4">
        <v>0.87343333333333339</v>
      </c>
      <c r="S2" s="4">
        <v>0.91874999999999996</v>
      </c>
      <c r="T2" s="5">
        <v>0.91780000000000006</v>
      </c>
      <c r="U2" s="6">
        <v>0.92500000000000004</v>
      </c>
      <c r="V2" s="4">
        <v>0.84719999999999995</v>
      </c>
      <c r="W2" s="4">
        <v>0.96150000000000002</v>
      </c>
      <c r="X2" s="4" t="e">
        <v>#N/A</v>
      </c>
      <c r="Y2" s="4" t="e">
        <v>#N/A</v>
      </c>
      <c r="Z2" s="10" t="e">
        <v>#N/A</v>
      </c>
      <c r="AA2" s="10" t="e">
        <v>#N/A</v>
      </c>
    </row>
    <row r="3" spans="1:27" x14ac:dyDescent="0.2">
      <c r="A3" s="1" t="str">
        <f>O3</f>
        <v>with your own concepts</v>
      </c>
      <c r="B3" s="2" t="e">
        <f t="shared" ref="B3:M3" si="2">IF($N$3,P3,NA())</f>
        <v>#N/A</v>
      </c>
      <c r="C3" s="2">
        <f t="shared" si="2"/>
        <v>0.84454999999999991</v>
      </c>
      <c r="D3" s="2">
        <f t="shared" si="2"/>
        <v>0.87026666666666663</v>
      </c>
      <c r="E3" s="2">
        <f t="shared" si="2"/>
        <v>0.84925000000000006</v>
      </c>
      <c r="F3" s="2">
        <f t="shared" si="2"/>
        <v>0.86129999999999995</v>
      </c>
      <c r="G3" s="2">
        <f t="shared" si="2"/>
        <v>0.81089999999999995</v>
      </c>
      <c r="H3" s="2">
        <f t="shared" si="2"/>
        <v>0.83330000000000004</v>
      </c>
      <c r="I3" s="2">
        <f t="shared" si="2"/>
        <v>0.88300000000000001</v>
      </c>
      <c r="J3" s="2">
        <f t="shared" si="2"/>
        <v>0.86129999999999995</v>
      </c>
      <c r="K3" s="2">
        <f t="shared" si="2"/>
        <v>0.87670000000000003</v>
      </c>
      <c r="L3" s="2">
        <f t="shared" si="2"/>
        <v>0.85</v>
      </c>
      <c r="M3" s="2" t="e">
        <f t="shared" si="2"/>
        <v>#N/A</v>
      </c>
      <c r="N3" s="1" t="b">
        <v>1</v>
      </c>
      <c r="O3" s="3" t="s">
        <v>14</v>
      </c>
      <c r="P3" s="4" t="e">
        <v>#N/A</v>
      </c>
      <c r="Q3" s="4">
        <v>0.84454999999999991</v>
      </c>
      <c r="R3" s="4">
        <v>0.87026666666666663</v>
      </c>
      <c r="S3" s="4">
        <v>0.84925000000000006</v>
      </c>
      <c r="T3" s="5">
        <v>0.86129999999999995</v>
      </c>
      <c r="U3" s="6">
        <v>0.81089999999999995</v>
      </c>
      <c r="V3" s="4">
        <v>0.83330000000000004</v>
      </c>
      <c r="W3" s="4">
        <v>0.88300000000000001</v>
      </c>
      <c r="X3" s="4">
        <v>0.86129999999999995</v>
      </c>
      <c r="Y3" s="4">
        <v>0.87670000000000003</v>
      </c>
      <c r="Z3" s="10">
        <v>0.85</v>
      </c>
      <c r="AA3" s="10" t="e">
        <v>#N/A</v>
      </c>
    </row>
    <row r="4" spans="1:27" x14ac:dyDescent="0.2">
      <c r="A4" s="1" t="str">
        <f>O4</f>
        <v>type in the yellow area</v>
      </c>
      <c r="B4" s="2" t="e">
        <f t="shared" ref="B4:M4" si="3">IF($N$4,P4,NA())</f>
        <v>#N/A</v>
      </c>
      <c r="C4" s="2">
        <f t="shared" si="3"/>
        <v>0.86499999999999988</v>
      </c>
      <c r="D4" s="2">
        <f t="shared" si="3"/>
        <v>0.83123333333333338</v>
      </c>
      <c r="E4" s="2">
        <f t="shared" si="3"/>
        <v>0.86565000000000003</v>
      </c>
      <c r="F4" s="2">
        <f t="shared" si="3"/>
        <v>0.91099999999999992</v>
      </c>
      <c r="G4" s="2">
        <f t="shared" si="3"/>
        <v>0.84379999999999999</v>
      </c>
      <c r="H4" s="2">
        <f t="shared" si="3"/>
        <v>0.875</v>
      </c>
      <c r="I4" s="2">
        <f t="shared" si="3"/>
        <v>0.85260000000000002</v>
      </c>
      <c r="J4" s="2">
        <f t="shared" si="3"/>
        <v>0.84930000000000005</v>
      </c>
      <c r="K4" s="2">
        <f t="shared" si="3"/>
        <v>0.78</v>
      </c>
      <c r="L4" s="2">
        <f t="shared" si="3"/>
        <v>0.90669999999999995</v>
      </c>
      <c r="M4" s="2" t="e">
        <f t="shared" si="3"/>
        <v>#N/A</v>
      </c>
      <c r="N4" s="1" t="b">
        <v>1</v>
      </c>
      <c r="O4" s="3" t="s">
        <v>15</v>
      </c>
      <c r="P4" s="4" t="e">
        <v>#N/A</v>
      </c>
      <c r="Q4" s="4">
        <v>0.86499999999999988</v>
      </c>
      <c r="R4" s="4">
        <v>0.83123333333333338</v>
      </c>
      <c r="S4" s="4">
        <v>0.86565000000000003</v>
      </c>
      <c r="T4" s="5">
        <v>0.91099999999999992</v>
      </c>
      <c r="U4" s="6">
        <v>0.84379999999999999</v>
      </c>
      <c r="V4" s="4">
        <v>0.875</v>
      </c>
      <c r="W4" s="4">
        <v>0.85260000000000002</v>
      </c>
      <c r="X4" s="4">
        <v>0.84930000000000005</v>
      </c>
      <c r="Y4" s="4">
        <v>0.78</v>
      </c>
      <c r="Z4" s="10">
        <v>0.90669999999999995</v>
      </c>
      <c r="AA4" s="10" t="e">
        <v>#N/A</v>
      </c>
    </row>
    <row r="5" spans="1:27" x14ac:dyDescent="0.2">
      <c r="A5" s="1" t="str">
        <f>O5</f>
        <v>don't type in the gray area</v>
      </c>
      <c r="B5" s="2" t="e">
        <f t="shared" ref="B5:M5" si="4">IF($N$5,P5,NA())</f>
        <v>#N/A</v>
      </c>
      <c r="C5" s="2" t="e">
        <f t="shared" si="4"/>
        <v>#N/A</v>
      </c>
      <c r="D5" s="2" t="e">
        <f t="shared" si="4"/>
        <v>#N/A</v>
      </c>
      <c r="E5" s="2" t="e">
        <f t="shared" si="4"/>
        <v>#N/A</v>
      </c>
      <c r="F5" s="2" t="e">
        <f t="shared" si="4"/>
        <v>#N/A</v>
      </c>
      <c r="G5" s="2" t="e">
        <f t="shared" si="4"/>
        <v>#N/A</v>
      </c>
      <c r="H5" s="2" t="e">
        <f t="shared" si="4"/>
        <v>#N/A</v>
      </c>
      <c r="I5" s="2" t="e">
        <f t="shared" si="4"/>
        <v>#N/A</v>
      </c>
      <c r="J5" s="2" t="e">
        <f t="shared" si="4"/>
        <v>#N/A</v>
      </c>
      <c r="K5" s="2" t="e">
        <f t="shared" si="4"/>
        <v>#N/A</v>
      </c>
      <c r="L5" s="2" t="e">
        <f t="shared" si="4"/>
        <v>#N/A</v>
      </c>
      <c r="M5" s="2" t="e">
        <f t="shared" si="4"/>
        <v>#N/A</v>
      </c>
      <c r="N5" s="1" t="b">
        <v>0</v>
      </c>
      <c r="O5" s="3" t="s">
        <v>16</v>
      </c>
      <c r="P5" s="4">
        <v>0.59903333333333331</v>
      </c>
      <c r="Q5" s="4" t="e">
        <v>#N/A</v>
      </c>
      <c r="R5" s="4">
        <v>0.84177999999999997</v>
      </c>
      <c r="S5" s="4">
        <v>0.83440000000000003</v>
      </c>
      <c r="T5" s="5">
        <v>0.81510000000000005</v>
      </c>
      <c r="U5" s="6">
        <v>0.84379999999999999</v>
      </c>
      <c r="V5" s="4">
        <v>0.8125</v>
      </c>
      <c r="W5" s="4">
        <v>0.89739999999999998</v>
      </c>
      <c r="X5" s="4">
        <v>0.91779999999999995</v>
      </c>
      <c r="Y5" s="4" t="e">
        <v>#N/A</v>
      </c>
      <c r="Z5" s="10">
        <v>0.9133</v>
      </c>
      <c r="AA5" s="10" t="e">
        <v>#N/A</v>
      </c>
    </row>
    <row r="6" spans="1:27" x14ac:dyDescent="0.2">
      <c r="A6" s="1" t="str">
        <f>O6</f>
        <v>don't type on the graph</v>
      </c>
      <c r="B6" s="2" t="e">
        <f t="shared" ref="B6:M6" si="5">IF($N$6,P6,NA())</f>
        <v>#N/A</v>
      </c>
      <c r="C6" s="2" t="e">
        <f t="shared" si="5"/>
        <v>#N/A</v>
      </c>
      <c r="D6" s="2" t="e">
        <f t="shared" si="5"/>
        <v>#N/A</v>
      </c>
      <c r="E6" s="2" t="e">
        <f t="shared" si="5"/>
        <v>#N/A</v>
      </c>
      <c r="F6" s="2" t="e">
        <f t="shared" si="5"/>
        <v>#N/A</v>
      </c>
      <c r="G6" s="2" t="e">
        <f t="shared" si="5"/>
        <v>#N/A</v>
      </c>
      <c r="H6" s="2" t="e">
        <f t="shared" si="5"/>
        <v>#N/A</v>
      </c>
      <c r="I6" s="2" t="e">
        <f t="shared" si="5"/>
        <v>#N/A</v>
      </c>
      <c r="J6" s="2" t="e">
        <f t="shared" si="5"/>
        <v>#N/A</v>
      </c>
      <c r="K6" s="2" t="e">
        <f t="shared" si="5"/>
        <v>#N/A</v>
      </c>
      <c r="L6" s="2" t="e">
        <f t="shared" si="5"/>
        <v>#N/A</v>
      </c>
      <c r="M6" s="2" t="e">
        <f t="shared" si="5"/>
        <v>#N/A</v>
      </c>
      <c r="N6" s="1" t="b">
        <v>0</v>
      </c>
      <c r="O6" s="3" t="s">
        <v>17</v>
      </c>
      <c r="P6" s="4">
        <v>0.35504999999999998</v>
      </c>
      <c r="Q6" s="4" t="e">
        <v>#N/A</v>
      </c>
      <c r="R6" s="4">
        <v>0.8926400000000001</v>
      </c>
      <c r="S6" s="4">
        <v>0.87124999999999997</v>
      </c>
      <c r="T6" s="5">
        <v>0.87670000000000003</v>
      </c>
      <c r="U6" s="6">
        <v>0.77500000000000002</v>
      </c>
      <c r="V6" s="4">
        <v>0.86939999999999995</v>
      </c>
      <c r="W6" s="4">
        <v>0.8538</v>
      </c>
      <c r="X6" s="4">
        <v>0.92049999999999998</v>
      </c>
      <c r="Y6" s="10" t="e">
        <v>#N/A</v>
      </c>
      <c r="Z6" s="10">
        <v>0.84</v>
      </c>
      <c r="AA6" s="10" t="e">
        <v>#N/A</v>
      </c>
    </row>
    <row r="7" spans="1:27" x14ac:dyDescent="0.2">
      <c r="A7" s="1" t="str">
        <f>O7</f>
        <v>concept 1</v>
      </c>
      <c r="B7" s="2" t="e">
        <f t="shared" ref="B7:M7" si="6">IF($N$7,P7,NA())</f>
        <v>#N/A</v>
      </c>
      <c r="C7" s="2" t="e">
        <f t="shared" si="6"/>
        <v>#N/A</v>
      </c>
      <c r="D7" s="2" t="e">
        <f t="shared" si="6"/>
        <v>#N/A</v>
      </c>
      <c r="E7" s="2" t="e">
        <f t="shared" si="6"/>
        <v>#N/A</v>
      </c>
      <c r="F7" s="2" t="e">
        <f t="shared" si="6"/>
        <v>#N/A</v>
      </c>
      <c r="G7" s="2" t="e">
        <f t="shared" si="6"/>
        <v>#N/A</v>
      </c>
      <c r="H7" s="2" t="e">
        <f t="shared" si="6"/>
        <v>#N/A</v>
      </c>
      <c r="I7" s="2" t="e">
        <f t="shared" si="6"/>
        <v>#N/A</v>
      </c>
      <c r="J7" s="2" t="e">
        <f t="shared" si="6"/>
        <v>#N/A</v>
      </c>
      <c r="K7" s="2" t="e">
        <f t="shared" si="6"/>
        <v>#N/A</v>
      </c>
      <c r="L7" s="2" t="e">
        <f t="shared" si="6"/>
        <v>#N/A</v>
      </c>
      <c r="M7" s="2" t="e">
        <f t="shared" si="6"/>
        <v>#N/A</v>
      </c>
      <c r="N7" s="1" t="b">
        <v>0</v>
      </c>
      <c r="O7" s="3" t="s">
        <v>18</v>
      </c>
      <c r="P7" s="4">
        <v>0.57250000000000001</v>
      </c>
      <c r="Q7" s="4" t="e">
        <v>#N/A</v>
      </c>
      <c r="R7" s="4" t="e">
        <v>#N/A</v>
      </c>
      <c r="S7" s="4">
        <v>0.7</v>
      </c>
      <c r="T7" s="5">
        <v>0.74659999999999993</v>
      </c>
      <c r="U7" s="6">
        <v>0.82499999999999996</v>
      </c>
      <c r="V7" s="4">
        <v>0.82640000000000002</v>
      </c>
      <c r="W7" s="4">
        <v>0.86539999999999995</v>
      </c>
      <c r="X7" s="4">
        <v>0.73970000000000002</v>
      </c>
      <c r="Y7" s="4">
        <v>0.85329999999999995</v>
      </c>
      <c r="Z7" s="10">
        <v>0.85329999999999995</v>
      </c>
      <c r="AA7" s="10" t="e">
        <v>#N/A</v>
      </c>
    </row>
    <row r="8" spans="1:27" x14ac:dyDescent="0.2">
      <c r="A8" s="1" t="str">
        <f>O8</f>
        <v>concept 2</v>
      </c>
      <c r="B8" s="2" t="e">
        <f t="shared" ref="B8:M8" si="7">IF($N$8,P8,NA())</f>
        <v>#N/A</v>
      </c>
      <c r="C8" s="2" t="e">
        <f t="shared" si="7"/>
        <v>#N/A</v>
      </c>
      <c r="D8" s="2" t="e">
        <f t="shared" si="7"/>
        <v>#N/A</v>
      </c>
      <c r="E8" s="2" t="e">
        <f t="shared" si="7"/>
        <v>#N/A</v>
      </c>
      <c r="F8" s="2" t="e">
        <f t="shared" si="7"/>
        <v>#N/A</v>
      </c>
      <c r="G8" s="2" t="e">
        <f t="shared" si="7"/>
        <v>#N/A</v>
      </c>
      <c r="H8" s="2" t="e">
        <f t="shared" si="7"/>
        <v>#N/A</v>
      </c>
      <c r="I8" s="2" t="e">
        <f t="shared" si="7"/>
        <v>#N/A</v>
      </c>
      <c r="J8" s="2" t="e">
        <f t="shared" si="7"/>
        <v>#N/A</v>
      </c>
      <c r="K8" s="2" t="e">
        <f t="shared" si="7"/>
        <v>#N/A</v>
      </c>
      <c r="L8" s="2" t="e">
        <f t="shared" si="7"/>
        <v>#N/A</v>
      </c>
      <c r="M8" s="2" t="e">
        <f t="shared" si="7"/>
        <v>#N/A</v>
      </c>
      <c r="N8" s="1" t="b">
        <v>0</v>
      </c>
      <c r="O8" s="3" t="s">
        <v>19</v>
      </c>
      <c r="P8" s="4">
        <v>0.18116666666666667</v>
      </c>
      <c r="Q8" s="4" t="e">
        <v>#N/A</v>
      </c>
      <c r="R8" s="4" t="e">
        <v>#N/A</v>
      </c>
      <c r="S8" s="4">
        <v>0.86980000000000002</v>
      </c>
      <c r="T8" s="5">
        <v>0.81846666666666668</v>
      </c>
      <c r="U8" s="7">
        <f>AVERAGE(0.9313,0.9125,0.725)</f>
        <v>0.85626666666666662</v>
      </c>
      <c r="V8" s="5">
        <f>AVERAGE(0.9306,0.9722,0.6806)</f>
        <v>0.86113333333333342</v>
      </c>
      <c r="W8" s="5">
        <f>AVERAGE(0.9295,0.9487,0.6923)</f>
        <v>0.85683333333333334</v>
      </c>
      <c r="X8" s="5">
        <f>AVERAGE(0.9692,0.9589,0.7397)</f>
        <v>0.88926666666666654</v>
      </c>
      <c r="Y8" s="10" t="e">
        <v>#N/A</v>
      </c>
      <c r="Z8" s="10">
        <f>AVERAGE(0.94,0.96,0.8133)</f>
        <v>0.90443333333333331</v>
      </c>
      <c r="AA8" s="10" t="e">
        <v>#N/A</v>
      </c>
    </row>
    <row r="9" spans="1:27" x14ac:dyDescent="0.2">
      <c r="A9" s="1" t="str">
        <f>O9</f>
        <v>concept 3</v>
      </c>
      <c r="B9" s="2" t="e">
        <f t="shared" ref="B9:M9" si="8">IF($N$9,P9,NA())</f>
        <v>#N/A</v>
      </c>
      <c r="C9" s="2" t="e">
        <f t="shared" si="8"/>
        <v>#N/A</v>
      </c>
      <c r="D9" s="2" t="e">
        <f t="shared" si="8"/>
        <v>#N/A</v>
      </c>
      <c r="E9" s="2" t="e">
        <f t="shared" si="8"/>
        <v>#N/A</v>
      </c>
      <c r="F9" s="2" t="e">
        <f t="shared" si="8"/>
        <v>#N/A</v>
      </c>
      <c r="G9" s="2" t="e">
        <f t="shared" si="8"/>
        <v>#N/A</v>
      </c>
      <c r="H9" s="2" t="e">
        <f t="shared" si="8"/>
        <v>#N/A</v>
      </c>
      <c r="I9" s="2" t="e">
        <f t="shared" si="8"/>
        <v>#N/A</v>
      </c>
      <c r="J9" s="2" t="e">
        <f t="shared" si="8"/>
        <v>#N/A</v>
      </c>
      <c r="K9" s="2" t="e">
        <f t="shared" si="8"/>
        <v>#N/A</v>
      </c>
      <c r="L9" s="2" t="e">
        <f t="shared" si="8"/>
        <v>#N/A</v>
      </c>
      <c r="M9" s="2" t="e">
        <f t="shared" si="8"/>
        <v>#N/A</v>
      </c>
      <c r="N9" s="1" t="b">
        <v>0</v>
      </c>
      <c r="O9" s="3" t="s">
        <v>20</v>
      </c>
      <c r="P9" s="4">
        <v>0.43659999999999999</v>
      </c>
      <c r="Q9" s="4" t="e">
        <v>#N/A</v>
      </c>
      <c r="R9" s="4" t="e">
        <v>#N/A</v>
      </c>
      <c r="S9" s="4">
        <v>0.875</v>
      </c>
      <c r="T9" s="5">
        <v>0.8014</v>
      </c>
      <c r="U9" s="6">
        <v>0.84379999999999999</v>
      </c>
      <c r="V9" s="4">
        <v>0.89580000000000004</v>
      </c>
      <c r="W9" s="4">
        <v>0.89419999999999999</v>
      </c>
      <c r="X9" s="4">
        <v>0.90410000000000001</v>
      </c>
      <c r="Y9" s="10" t="e">
        <v>#N/A</v>
      </c>
      <c r="Z9" s="10">
        <v>0.93669999999999998</v>
      </c>
      <c r="AA9" s="10" t="e">
        <v>#N/A</v>
      </c>
    </row>
    <row r="10" spans="1:27" x14ac:dyDescent="0.2">
      <c r="A10" s="1" t="str">
        <f>O10</f>
        <v>concept 4</v>
      </c>
      <c r="B10" s="2" t="e">
        <f t="shared" ref="B10:M10" si="9">IF($N$10,P10,NA())</f>
        <v>#N/A</v>
      </c>
      <c r="C10" s="2" t="e">
        <f t="shared" si="9"/>
        <v>#N/A</v>
      </c>
      <c r="D10" s="2" t="e">
        <f t="shared" si="9"/>
        <v>#N/A</v>
      </c>
      <c r="E10" s="2" t="e">
        <f t="shared" si="9"/>
        <v>#N/A</v>
      </c>
      <c r="F10" s="2" t="e">
        <f t="shared" si="9"/>
        <v>#N/A</v>
      </c>
      <c r="G10" s="2" t="e">
        <f t="shared" si="9"/>
        <v>#N/A</v>
      </c>
      <c r="H10" s="2" t="e">
        <f t="shared" si="9"/>
        <v>#N/A</v>
      </c>
      <c r="I10" s="2" t="e">
        <f t="shared" si="9"/>
        <v>#N/A</v>
      </c>
      <c r="J10" s="2" t="e">
        <f t="shared" si="9"/>
        <v>#N/A</v>
      </c>
      <c r="K10" s="2" t="e">
        <f t="shared" si="9"/>
        <v>#N/A</v>
      </c>
      <c r="L10" s="2" t="e">
        <f t="shared" si="9"/>
        <v>#N/A</v>
      </c>
      <c r="M10" s="2" t="e">
        <f t="shared" si="9"/>
        <v>#N/A</v>
      </c>
      <c r="N10" s="1" t="b">
        <v>0</v>
      </c>
      <c r="O10" s="3" t="s">
        <v>21</v>
      </c>
      <c r="P10" s="4">
        <v>0.30430000000000001</v>
      </c>
      <c r="Q10" s="4" t="e">
        <v>#N/A</v>
      </c>
      <c r="R10" s="4" t="e">
        <v>#N/A</v>
      </c>
      <c r="S10" s="4">
        <v>0.8125</v>
      </c>
      <c r="T10" s="5">
        <v>0.82879999999999998</v>
      </c>
      <c r="U10" s="6">
        <v>0.63749999999999996</v>
      </c>
      <c r="V10" s="4">
        <v>0.65280000000000005</v>
      </c>
      <c r="W10" s="4">
        <v>0.74360000000000004</v>
      </c>
      <c r="X10" s="4">
        <v>0.82189999999999996</v>
      </c>
      <c r="Y10" s="4">
        <v>0.8</v>
      </c>
      <c r="Z10" s="10">
        <v>0.78669999999999995</v>
      </c>
      <c r="AA10" s="10" t="e">
        <v>#N/A</v>
      </c>
    </row>
    <row r="11" spans="1:27" x14ac:dyDescent="0.2">
      <c r="A11" s="1" t="str">
        <f>O11</f>
        <v>concept 5</v>
      </c>
      <c r="B11" s="2" t="e">
        <f t="shared" ref="B11:M11" si="10">IF($N$11,P11,NA())</f>
        <v>#N/A</v>
      </c>
      <c r="C11" s="2" t="e">
        <f t="shared" si="10"/>
        <v>#N/A</v>
      </c>
      <c r="D11" s="2" t="e">
        <f t="shared" si="10"/>
        <v>#N/A</v>
      </c>
      <c r="E11" s="2" t="e">
        <f t="shared" si="10"/>
        <v>#N/A</v>
      </c>
      <c r="F11" s="2" t="e">
        <f t="shared" si="10"/>
        <v>#N/A</v>
      </c>
      <c r="G11" s="2" t="e">
        <f t="shared" si="10"/>
        <v>#N/A</v>
      </c>
      <c r="H11" s="2" t="e">
        <f t="shared" si="10"/>
        <v>#N/A</v>
      </c>
      <c r="I11" s="2" t="e">
        <f t="shared" si="10"/>
        <v>#N/A</v>
      </c>
      <c r="J11" s="2" t="e">
        <f t="shared" si="10"/>
        <v>#N/A</v>
      </c>
      <c r="K11" s="2" t="e">
        <f t="shared" si="10"/>
        <v>#N/A</v>
      </c>
      <c r="L11" s="2" t="e">
        <f t="shared" si="10"/>
        <v>#N/A</v>
      </c>
      <c r="M11" s="2" t="e">
        <f t="shared" si="10"/>
        <v>#N/A</v>
      </c>
      <c r="N11" s="1" t="b">
        <v>0</v>
      </c>
      <c r="O11" s="3" t="s">
        <v>22</v>
      </c>
      <c r="P11" s="4">
        <v>0.24640000000000001</v>
      </c>
      <c r="Q11" s="4" t="e">
        <v>#N/A</v>
      </c>
      <c r="R11" s="4" t="e">
        <v>#N/A</v>
      </c>
      <c r="S11" s="4">
        <v>0.86250000000000004</v>
      </c>
      <c r="T11" s="5">
        <v>0.67120000000000002</v>
      </c>
      <c r="U11" s="6">
        <v>0.73750000000000004</v>
      </c>
      <c r="V11" s="4">
        <v>0.83330000000000004</v>
      </c>
      <c r="W11" s="4">
        <v>0.74360000000000004</v>
      </c>
      <c r="X11" s="4">
        <v>0.79449999999999998</v>
      </c>
      <c r="Y11" s="4">
        <v>0.81330000000000002</v>
      </c>
      <c r="Z11" s="10">
        <v>0.84</v>
      </c>
      <c r="AA11" s="10" t="e">
        <v>#N/A</v>
      </c>
    </row>
    <row r="12" spans="1:27" x14ac:dyDescent="0.2">
      <c r="A12" s="1" t="str">
        <f>O12</f>
        <v>concept 6</v>
      </c>
      <c r="B12" s="2">
        <f t="shared" ref="B12:M12" si="11">IF($N$12,P12,NA())</f>
        <v>0.37190000000000001</v>
      </c>
      <c r="C12" s="2" t="e">
        <f t="shared" si="11"/>
        <v>#N/A</v>
      </c>
      <c r="D12" s="2" t="e">
        <f t="shared" si="11"/>
        <v>#N/A</v>
      </c>
      <c r="E12" s="2">
        <f t="shared" si="11"/>
        <v>0.92209999999999992</v>
      </c>
      <c r="F12" s="2">
        <f t="shared" si="11"/>
        <v>0.73970000000000002</v>
      </c>
      <c r="G12" s="2">
        <f t="shared" si="11"/>
        <v>0.91200000000000003</v>
      </c>
      <c r="H12" s="2">
        <f t="shared" si="11"/>
        <v>0.90710000000000002</v>
      </c>
      <c r="I12" s="2">
        <f t="shared" si="11"/>
        <v>0.91310000000000002</v>
      </c>
      <c r="J12" s="2">
        <f t="shared" si="11"/>
        <v>0.95099999999999996</v>
      </c>
      <c r="K12" s="2" t="e">
        <f t="shared" si="11"/>
        <v>#N/A</v>
      </c>
      <c r="L12" s="2">
        <f t="shared" si="11"/>
        <v>0.94840000000000002</v>
      </c>
      <c r="M12" s="2" t="e">
        <f t="shared" si="11"/>
        <v>#N/A</v>
      </c>
      <c r="N12" s="1" t="b">
        <v>1</v>
      </c>
      <c r="O12" s="3" t="s">
        <v>23</v>
      </c>
      <c r="P12" s="4">
        <v>0.37190000000000001</v>
      </c>
      <c r="Q12" s="4" t="e">
        <v>#N/A</v>
      </c>
      <c r="R12" s="4" t="e">
        <v>#N/A</v>
      </c>
      <c r="S12" s="4">
        <v>0.92209999999999992</v>
      </c>
      <c r="T12" s="5">
        <v>0.73970000000000002</v>
      </c>
      <c r="U12" s="6">
        <v>0.91200000000000003</v>
      </c>
      <c r="V12" s="4">
        <v>0.90710000000000002</v>
      </c>
      <c r="W12" s="4">
        <v>0.91310000000000002</v>
      </c>
      <c r="X12" s="4">
        <v>0.95099999999999996</v>
      </c>
      <c r="Y12" s="10" t="e">
        <v>#N/A</v>
      </c>
      <c r="Z12" s="10">
        <v>0.94840000000000002</v>
      </c>
      <c r="AA12" s="10" t="e">
        <v>#N/A</v>
      </c>
    </row>
    <row r="13" spans="1:27" x14ac:dyDescent="0.2">
      <c r="A13" s="1" t="str">
        <f>O13</f>
        <v>concept 7</v>
      </c>
      <c r="B13" s="2">
        <f t="shared" ref="B13:M13" si="12">IF($N$13,P13,NA())</f>
        <v>0.3478</v>
      </c>
      <c r="C13" s="2" t="e">
        <f t="shared" si="12"/>
        <v>#N/A</v>
      </c>
      <c r="D13" s="2" t="e">
        <f t="shared" si="12"/>
        <v>#N/A</v>
      </c>
      <c r="E13" s="2">
        <f t="shared" si="12"/>
        <v>0.77499999999999991</v>
      </c>
      <c r="F13" s="2">
        <f t="shared" si="12"/>
        <v>0.86659999999999993</v>
      </c>
      <c r="G13" s="2">
        <f t="shared" si="12"/>
        <v>0.76880000000000004</v>
      </c>
      <c r="H13" s="2">
        <f t="shared" si="12"/>
        <v>0.73609999999999998</v>
      </c>
      <c r="I13" s="2">
        <f t="shared" si="12"/>
        <v>0.78849999999999998</v>
      </c>
      <c r="J13" s="2">
        <f t="shared" si="12"/>
        <v>0.83560000000000001</v>
      </c>
      <c r="K13" s="2">
        <f t="shared" si="12"/>
        <v>0.74670000000000003</v>
      </c>
      <c r="L13" s="2">
        <f t="shared" si="12"/>
        <v>0.81330000000000002</v>
      </c>
      <c r="M13" s="2" t="e">
        <f t="shared" si="12"/>
        <v>#N/A</v>
      </c>
      <c r="N13" s="1" t="b">
        <v>1</v>
      </c>
      <c r="O13" s="3" t="s">
        <v>24</v>
      </c>
      <c r="P13" s="4">
        <v>0.3478</v>
      </c>
      <c r="Q13" s="4" t="e">
        <v>#N/A</v>
      </c>
      <c r="R13" s="4" t="e">
        <v>#N/A</v>
      </c>
      <c r="S13" s="4">
        <v>0.77499999999999991</v>
      </c>
      <c r="T13" s="5">
        <v>0.86659999999999993</v>
      </c>
      <c r="U13" s="6">
        <v>0.76880000000000004</v>
      </c>
      <c r="V13" s="4">
        <v>0.73609999999999998</v>
      </c>
      <c r="W13" s="4">
        <v>0.78849999999999998</v>
      </c>
      <c r="X13" s="4">
        <v>0.83560000000000001</v>
      </c>
      <c r="Y13" s="4">
        <v>0.74670000000000003</v>
      </c>
      <c r="Z13" s="10">
        <v>0.81330000000000002</v>
      </c>
      <c r="AA13" s="10" t="e">
        <v>#N/A</v>
      </c>
    </row>
    <row r="14" spans="1:27" x14ac:dyDescent="0.2">
      <c r="A14" s="1" t="str">
        <f>O14</f>
        <v>concept 8</v>
      </c>
      <c r="B14" s="2" t="e">
        <f t="shared" ref="B14:M14" si="13">IF($N$14,P14,NA())</f>
        <v>#N/A</v>
      </c>
      <c r="C14" s="2" t="e">
        <f t="shared" si="13"/>
        <v>#N/A</v>
      </c>
      <c r="D14" s="2" t="e">
        <f t="shared" si="13"/>
        <v>#N/A</v>
      </c>
      <c r="E14" s="2" t="e">
        <f t="shared" si="13"/>
        <v>#N/A</v>
      </c>
      <c r="F14" s="2" t="e">
        <f t="shared" si="13"/>
        <v>#N/A</v>
      </c>
      <c r="G14" s="2" t="e">
        <f t="shared" si="13"/>
        <v>#N/A</v>
      </c>
      <c r="H14" s="2" t="e">
        <f t="shared" si="13"/>
        <v>#N/A</v>
      </c>
      <c r="I14" s="2" t="e">
        <f t="shared" si="13"/>
        <v>#N/A</v>
      </c>
      <c r="J14" s="2" t="e">
        <f t="shared" si="13"/>
        <v>#N/A</v>
      </c>
      <c r="K14" s="2" t="e">
        <f t="shared" si="13"/>
        <v>#N/A</v>
      </c>
      <c r="L14" s="2" t="e">
        <f t="shared" si="13"/>
        <v>#N/A</v>
      </c>
      <c r="M14" s="2" t="e">
        <f t="shared" si="13"/>
        <v>#N/A</v>
      </c>
      <c r="N14" s="1" t="b">
        <v>0</v>
      </c>
      <c r="O14" s="3" t="s">
        <v>25</v>
      </c>
      <c r="P14" s="4">
        <v>0.27539999999999998</v>
      </c>
      <c r="Q14" s="4" t="e">
        <v>#N/A</v>
      </c>
      <c r="R14" s="4" t="e">
        <v>#N/A</v>
      </c>
      <c r="S14" s="4">
        <v>0.65</v>
      </c>
      <c r="T14" s="5">
        <v>0.73290000000000011</v>
      </c>
      <c r="U14" s="6">
        <v>0.61250000000000004</v>
      </c>
      <c r="V14" s="4">
        <v>0.56940000000000002</v>
      </c>
      <c r="W14" s="4">
        <v>0.62819999999999998</v>
      </c>
      <c r="X14" s="4">
        <v>0.64380000000000004</v>
      </c>
      <c r="Y14" s="4">
        <v>0.54669999999999996</v>
      </c>
      <c r="Z14" s="10">
        <v>0.62670000000000003</v>
      </c>
      <c r="AA14" s="10" t="e">
        <v>#N/A</v>
      </c>
    </row>
    <row r="15" spans="1:27" x14ac:dyDescent="0.2">
      <c r="A15" s="1" t="str">
        <f>O15</f>
        <v>concept 9</v>
      </c>
      <c r="B15" s="2">
        <f t="shared" ref="B15" si="14">IF($N$15,P15,NA())</f>
        <v>0.369425</v>
      </c>
      <c r="C15" s="2" t="e">
        <f t="shared" ref="C15" si="15">IF($N$15,Q15,NA())</f>
        <v>#N/A</v>
      </c>
      <c r="D15" s="2" t="e">
        <f t="shared" ref="D15" si="16">IF($N$15,R15,NA())</f>
        <v>#N/A</v>
      </c>
      <c r="E15" s="2" t="e">
        <f t="shared" ref="E15" si="17">IF($N$15,S15,NA())</f>
        <v>#N/A</v>
      </c>
      <c r="F15" s="2">
        <f>IF($N$15,T15,NA())</f>
        <v>0.61639999999999995</v>
      </c>
      <c r="G15" s="2">
        <f t="shared" ref="G15" si="18">IF($N$15,U15,NA())</f>
        <v>0.66874999999999996</v>
      </c>
      <c r="H15" s="2">
        <f t="shared" ref="H15" si="19">IF($N$15,V15,NA())</f>
        <v>0.77780000000000005</v>
      </c>
      <c r="I15" s="2">
        <f>IF($N$15,W15,NA())</f>
        <v>0.83335000000000004</v>
      </c>
      <c r="J15" s="2">
        <f>IF($N$15,X15,NA())</f>
        <v>0.82189999999999996</v>
      </c>
      <c r="K15" s="2">
        <f>IF($N$15,Y15,NA())</f>
        <v>0.85329999999999995</v>
      </c>
      <c r="L15" s="2">
        <f>IF($N$15,Z15,NA())</f>
        <v>0.78669999999999995</v>
      </c>
      <c r="M15" s="2" t="e">
        <f>IF($N$15,AA15,NA())</f>
        <v>#N/A</v>
      </c>
      <c r="N15" s="1" t="b">
        <v>1</v>
      </c>
      <c r="O15" s="3" t="s">
        <v>26</v>
      </c>
      <c r="P15" s="8">
        <v>0.369425</v>
      </c>
      <c r="Q15" s="4" t="e">
        <v>#N/A</v>
      </c>
      <c r="R15" s="4" t="e">
        <v>#N/A</v>
      </c>
      <c r="S15" s="4" t="e">
        <v>#N/A</v>
      </c>
      <c r="T15" s="8">
        <v>0.61639999999999995</v>
      </c>
      <c r="U15" s="9">
        <f>AVERAGE(0.6625,0.675)</f>
        <v>0.66874999999999996</v>
      </c>
      <c r="V15" s="8">
        <f>AVERAGE(0.7917,0.7639)</f>
        <v>0.77780000000000005</v>
      </c>
      <c r="W15" s="5">
        <f>AVERAGE(0.859,0.8077)</f>
        <v>0.83335000000000004</v>
      </c>
      <c r="X15" s="5">
        <v>0.82189999999999996</v>
      </c>
      <c r="Y15" s="5">
        <v>0.85329999999999995</v>
      </c>
      <c r="Z15" s="10">
        <v>0.78669999999999995</v>
      </c>
      <c r="AA15" s="10" t="e">
        <v>#N/A</v>
      </c>
    </row>
    <row r="16" spans="1:27" x14ac:dyDescent="0.2">
      <c r="A16" s="1" t="str">
        <f>O16</f>
        <v>concept 10</v>
      </c>
      <c r="B16" s="2">
        <f t="shared" ref="B16" si="20">IF($N$16,P16,NA())</f>
        <v>9.6633333333333335E-2</v>
      </c>
      <c r="C16" s="2" t="e">
        <f t="shared" ref="C16" si="21">IF($N$16,Q16,NA())</f>
        <v>#N/A</v>
      </c>
      <c r="D16" s="2" t="e">
        <f t="shared" ref="D16" si="22">IF($N$16,R16,NA())</f>
        <v>#N/A</v>
      </c>
      <c r="E16" s="2" t="e">
        <f t="shared" ref="E16" si="23">IF($N$16,S16,NA())</f>
        <v>#N/A</v>
      </c>
      <c r="F16" s="2">
        <f>IF($N$16,T16,NA())</f>
        <v>0.80363333333333331</v>
      </c>
      <c r="G16" s="2">
        <f t="shared" ref="G16" si="24">IF($N$16,U16,NA())</f>
        <v>0.75</v>
      </c>
      <c r="H16" s="2">
        <f t="shared" ref="H16" si="25">IF($N$16,V16,NA())</f>
        <v>0.84725000000000006</v>
      </c>
      <c r="I16" s="2">
        <f>IF($N$16,W16,NA())</f>
        <v>0.83975</v>
      </c>
      <c r="J16" s="2">
        <f>IF($N$16,X16,NA())</f>
        <v>0.81505000000000005</v>
      </c>
      <c r="K16" s="2" t="e">
        <f>IF($N$16,Y16,NA())</f>
        <v>#N/A</v>
      </c>
      <c r="L16" s="2">
        <f>IF($N$16,Z16,NA())</f>
        <v>0.87335000000000007</v>
      </c>
      <c r="M16" s="2" t="e">
        <f>IF($N$16,AA16,NA())</f>
        <v>#N/A</v>
      </c>
      <c r="N16" s="1" t="b">
        <v>1</v>
      </c>
      <c r="O16" s="3" t="s">
        <v>27</v>
      </c>
      <c r="P16" s="8">
        <v>9.6633333333333335E-2</v>
      </c>
      <c r="Q16" s="4" t="e">
        <v>#N/A</v>
      </c>
      <c r="R16" s="4" t="e">
        <v>#N/A</v>
      </c>
      <c r="S16" s="4" t="e">
        <v>#N/A</v>
      </c>
      <c r="T16" s="8">
        <v>0.80363333333333331</v>
      </c>
      <c r="U16" s="9">
        <f>AVERAGE(0.9,0.6875,0.6625)</f>
        <v>0.75</v>
      </c>
      <c r="V16" s="8">
        <f>AVERAGE(0.9306,0.7639)</f>
        <v>0.84725000000000006</v>
      </c>
      <c r="W16" s="5">
        <f>AVERAGE(0.9103,0.7692)</f>
        <v>0.83975</v>
      </c>
      <c r="X16" s="5">
        <f>AVERAGE(0.9452,0.6849)</f>
        <v>0.81505000000000005</v>
      </c>
      <c r="Y16" s="10" t="e">
        <v>#N/A</v>
      </c>
      <c r="Z16" s="10">
        <f>AVERAGE(0.9867,0.76)</f>
        <v>0.87335000000000007</v>
      </c>
      <c r="AA16" s="10" t="e">
        <v>#N/A</v>
      </c>
    </row>
    <row r="17" spans="1:27" x14ac:dyDescent="0.2">
      <c r="A17" s="1" t="str">
        <f>O17</f>
        <v>concept 11</v>
      </c>
      <c r="B17" s="2">
        <f t="shared" ref="B17" si="26">IF($N$17,P17,NA())</f>
        <v>4.3500000000000004E-2</v>
      </c>
      <c r="C17" s="2" t="e">
        <f t="shared" ref="C17" si="27">IF($N$17,Q17,NA())</f>
        <v>#N/A</v>
      </c>
      <c r="D17" s="2" t="e">
        <f t="shared" ref="D17" si="28">IF($N$17,R17,NA())</f>
        <v>#N/A</v>
      </c>
      <c r="E17" s="2" t="e">
        <f t="shared" ref="E17" si="29">IF($N$17,S17,NA())</f>
        <v>#N/A</v>
      </c>
      <c r="F17" s="2">
        <f>IF($N$17,T17,NA())</f>
        <v>0.67119999999999991</v>
      </c>
      <c r="G17" s="2">
        <f t="shared" ref="G17" si="30">IF($N$17,U17,NA())</f>
        <v>0.59583333333333333</v>
      </c>
      <c r="H17" s="2">
        <f t="shared" ref="H17" si="31">IF($N$17,V17,NA())</f>
        <v>0.60419999999999996</v>
      </c>
      <c r="I17" s="2">
        <f>IF($N$17,W17,NA())</f>
        <v>0.76919999999999999</v>
      </c>
      <c r="J17" s="2">
        <f>IF($N$17,X17,NA())</f>
        <v>0.65069999999999995</v>
      </c>
      <c r="K17" s="2">
        <f>IF($N$17,Y17,NA())</f>
        <v>0.68</v>
      </c>
      <c r="L17" s="2">
        <f>IF($N$17,Z17,NA())</f>
        <v>0.73329999999999995</v>
      </c>
      <c r="M17" s="2" t="e">
        <f>IF($N$17,AA17,NA())</f>
        <v>#N/A</v>
      </c>
      <c r="N17" s="1" t="b">
        <v>1</v>
      </c>
      <c r="O17" s="3" t="s">
        <v>28</v>
      </c>
      <c r="P17" s="8">
        <v>4.3500000000000004E-2</v>
      </c>
      <c r="Q17" s="4" t="e">
        <v>#N/A</v>
      </c>
      <c r="R17" s="4" t="e">
        <v>#N/A</v>
      </c>
      <c r="S17" s="4" t="e">
        <v>#N/A</v>
      </c>
      <c r="T17" s="8">
        <v>0.67119999999999991</v>
      </c>
      <c r="U17" s="9">
        <f>AVERAGE(0.7,0.6125,0.475)</f>
        <v>0.59583333333333333</v>
      </c>
      <c r="V17" s="8">
        <v>0.60419999999999996</v>
      </c>
      <c r="W17" s="4">
        <v>0.76919999999999999</v>
      </c>
      <c r="X17" s="4">
        <v>0.65069999999999995</v>
      </c>
      <c r="Y17" s="4">
        <v>0.68</v>
      </c>
      <c r="Z17" s="10">
        <v>0.73329999999999995</v>
      </c>
      <c r="AA17" s="10" t="e">
        <v>#N/A</v>
      </c>
    </row>
    <row r="18" spans="1:27" x14ac:dyDescent="0.2">
      <c r="A18" s="1" t="str">
        <f>O18</f>
        <v>concept 12</v>
      </c>
      <c r="B18" s="2">
        <f t="shared" ref="B18" si="32">IF($N$18,P18,NA())</f>
        <v>4.53E-2</v>
      </c>
      <c r="C18" s="2" t="e">
        <f t="shared" ref="C18" si="33">IF($N$18,Q18,NA())</f>
        <v>#N/A</v>
      </c>
      <c r="D18" s="2" t="e">
        <f t="shared" ref="D18" si="34">IF($N$18,R18,NA())</f>
        <v>#N/A</v>
      </c>
      <c r="E18" s="2" t="e">
        <f t="shared" ref="E18" si="35">IF($N$18,S18,NA())</f>
        <v>#N/A</v>
      </c>
      <c r="F18" s="2">
        <f>IF($N$18,T18,NA())</f>
        <v>0.79336666666666666</v>
      </c>
      <c r="G18" s="2">
        <f t="shared" ref="G18" si="36">IF($N$18,U18,NA())</f>
        <v>0.58020000000000005</v>
      </c>
      <c r="H18" s="2">
        <f t="shared" ref="H18" si="37">IF($N$18,V18,NA())</f>
        <v>0.56940000000000002</v>
      </c>
      <c r="I18" s="2">
        <f>IF($N$18,W18,NA())</f>
        <v>0.57689999999999997</v>
      </c>
      <c r="J18" s="2">
        <f>IF($N$18,X18,NA())</f>
        <v>0.57530000000000003</v>
      </c>
      <c r="K18" s="2">
        <f>IF($N$18,Y18,NA())</f>
        <v>0.57330000000000003</v>
      </c>
      <c r="L18" s="2">
        <f>IF($N$18,Z18,NA())</f>
        <v>0.68</v>
      </c>
      <c r="M18" s="2" t="e">
        <f>IF($N$18,AA18,NA())</f>
        <v>#N/A</v>
      </c>
      <c r="N18" s="1" t="b">
        <v>1</v>
      </c>
      <c r="O18" s="3" t="s">
        <v>29</v>
      </c>
      <c r="P18" s="8">
        <v>4.53E-2</v>
      </c>
      <c r="Q18" s="4" t="e">
        <v>#N/A</v>
      </c>
      <c r="R18" s="4" t="e">
        <v>#N/A</v>
      </c>
      <c r="S18" s="4" t="e">
        <v>#N/A</v>
      </c>
      <c r="T18" s="8">
        <v>0.79336666666666666</v>
      </c>
      <c r="U18" s="9">
        <f>AVERAGE(0.625,0.5781,0.5375)</f>
        <v>0.58020000000000005</v>
      </c>
      <c r="V18" s="8">
        <v>0.56940000000000002</v>
      </c>
      <c r="W18" s="4">
        <v>0.57689999999999997</v>
      </c>
      <c r="X18" s="4">
        <v>0.57530000000000003</v>
      </c>
      <c r="Y18" s="4">
        <v>0.57330000000000003</v>
      </c>
      <c r="Z18" s="10">
        <v>0.68</v>
      </c>
      <c r="AA18" s="10" t="e">
        <v>#N/A</v>
      </c>
    </row>
    <row r="19" spans="1:27" x14ac:dyDescent="0.2">
      <c r="A19" s="1" t="str">
        <f>O19</f>
        <v>concept 13</v>
      </c>
      <c r="B19" s="2">
        <f t="shared" ref="B19" si="38">IF($N$19,P19,NA())</f>
        <v>0.45384999999999998</v>
      </c>
      <c r="C19" s="2" t="e">
        <f t="shared" ref="C19" si="39">IF($N$19,Q19,NA())</f>
        <v>#N/A</v>
      </c>
      <c r="D19" s="2" t="e">
        <f t="shared" ref="D19" si="40">IF($N$19,R19,NA())</f>
        <v>#N/A</v>
      </c>
      <c r="E19" s="2" t="e">
        <f t="shared" ref="E19" si="41">IF($N$19,S19,NA())</f>
        <v>#N/A</v>
      </c>
      <c r="F19" s="2">
        <f>IF($N$19,T19,NA())</f>
        <v>0.58389999999999997</v>
      </c>
      <c r="G19" s="2">
        <f t="shared" ref="G19" si="42">IF($N$19,U19,NA())</f>
        <v>0.80504999999999993</v>
      </c>
      <c r="H19" s="2">
        <f t="shared" ref="H19" si="43">IF($N$19,V19,NA())</f>
        <v>0.86839999999999995</v>
      </c>
      <c r="I19" s="2">
        <f>IF($N$19,W19,NA())</f>
        <v>0.89019999999999999</v>
      </c>
      <c r="J19" s="2">
        <f>IF($N$19,X19,NA())</f>
        <v>0.87180000000000002</v>
      </c>
      <c r="K19" s="2">
        <f>IF($N$19,Y19,NA())</f>
        <v>0.82320000000000004</v>
      </c>
      <c r="L19" s="2">
        <f>IF($N$19,Z19,NA())</f>
        <v>0.8327</v>
      </c>
      <c r="M19" s="2" t="e">
        <f>IF($N$19,AA19,NA())</f>
        <v>#N/A</v>
      </c>
      <c r="N19" s="1" t="b">
        <v>1</v>
      </c>
      <c r="O19" s="3" t="s">
        <v>30</v>
      </c>
      <c r="P19" s="8">
        <v>0.45384999999999998</v>
      </c>
      <c r="Q19" s="4" t="e">
        <v>#N/A</v>
      </c>
      <c r="R19" s="4" t="e">
        <v>#N/A</v>
      </c>
      <c r="S19" s="4" t="e">
        <v>#N/A</v>
      </c>
      <c r="T19" s="8">
        <v>0.58389999999999997</v>
      </c>
      <c r="U19" s="9">
        <f>AVERAGE(0.8119,0.825,0.7958,0.7875)</f>
        <v>0.80504999999999993</v>
      </c>
      <c r="V19" s="8">
        <v>0.86839999999999995</v>
      </c>
      <c r="W19" s="4">
        <v>0.89019999999999999</v>
      </c>
      <c r="X19" s="4">
        <v>0.87180000000000002</v>
      </c>
      <c r="Y19" s="4">
        <v>0.82320000000000004</v>
      </c>
      <c r="Z19" s="10">
        <v>0.8327</v>
      </c>
      <c r="AA19" s="10" t="e">
        <v>#N/A</v>
      </c>
    </row>
    <row r="20" spans="1:27" x14ac:dyDescent="0.2">
      <c r="A20" s="1" t="str">
        <f>O20</f>
        <v>concept 14</v>
      </c>
      <c r="B20" s="2">
        <f t="shared" ref="B20:M20" si="44">IF($N$20,P20,NA())</f>
        <v>0.49320000000000003</v>
      </c>
      <c r="C20" s="2" t="e">
        <f t="shared" si="44"/>
        <v>#N/A</v>
      </c>
      <c r="D20" s="2" t="e">
        <f t="shared" si="44"/>
        <v>#N/A</v>
      </c>
      <c r="E20" s="2" t="e">
        <f t="shared" si="44"/>
        <v>#N/A</v>
      </c>
      <c r="F20" s="2" t="e">
        <f t="shared" si="44"/>
        <v>#N/A</v>
      </c>
      <c r="G20" s="2" t="e">
        <f t="shared" si="44"/>
        <v>#N/A</v>
      </c>
      <c r="H20" s="2">
        <f t="shared" si="44"/>
        <v>0.81940000000000002</v>
      </c>
      <c r="I20" s="2">
        <f t="shared" si="44"/>
        <v>0.87180000000000002</v>
      </c>
      <c r="J20" s="2">
        <f t="shared" si="44"/>
        <v>0.82189999999999996</v>
      </c>
      <c r="K20" s="2">
        <f t="shared" si="44"/>
        <v>0.89329999999999998</v>
      </c>
      <c r="L20" s="2">
        <f t="shared" si="44"/>
        <v>0.90669999999999995</v>
      </c>
      <c r="M20" s="2" t="e">
        <f t="shared" si="44"/>
        <v>#N/A</v>
      </c>
      <c r="N20" s="1" t="b">
        <v>1</v>
      </c>
      <c r="O20" s="3" t="s">
        <v>31</v>
      </c>
      <c r="P20" s="8">
        <v>0.49320000000000003</v>
      </c>
      <c r="Q20" s="4" t="e">
        <v>#N/A</v>
      </c>
      <c r="R20" s="4" t="e">
        <v>#N/A</v>
      </c>
      <c r="S20" s="4" t="e">
        <v>#N/A</v>
      </c>
      <c r="T20" s="10" t="e">
        <v>#N/A</v>
      </c>
      <c r="U20" s="10" t="e">
        <v>#N/A</v>
      </c>
      <c r="V20" s="8">
        <v>0.81940000000000002</v>
      </c>
      <c r="W20" s="4">
        <v>0.87180000000000002</v>
      </c>
      <c r="X20" s="4">
        <v>0.82189999999999996</v>
      </c>
      <c r="Y20" s="4">
        <v>0.89329999999999998</v>
      </c>
      <c r="Z20" s="10">
        <v>0.90669999999999995</v>
      </c>
      <c r="AA20" s="10" t="e">
        <v>#N/A</v>
      </c>
    </row>
    <row r="21" spans="1:27" x14ac:dyDescent="0.2">
      <c r="A21" s="1" t="str">
        <f>O21</f>
        <v>concept 15</v>
      </c>
      <c r="B21" s="2">
        <f t="shared" ref="B21:M21" si="45">IF($N$21,P21,NA())</f>
        <v>0.24</v>
      </c>
      <c r="C21" s="2" t="e">
        <f t="shared" si="45"/>
        <v>#N/A</v>
      </c>
      <c r="D21" s="2" t="e">
        <f t="shared" si="45"/>
        <v>#N/A</v>
      </c>
      <c r="E21" s="2" t="e">
        <f t="shared" si="45"/>
        <v>#N/A</v>
      </c>
      <c r="F21" s="2" t="e">
        <f t="shared" si="45"/>
        <v>#N/A</v>
      </c>
      <c r="G21" s="2" t="e">
        <f t="shared" si="45"/>
        <v>#N/A</v>
      </c>
      <c r="H21" s="2">
        <f t="shared" si="45"/>
        <v>0.75419999999999998</v>
      </c>
      <c r="I21" s="2">
        <f t="shared" si="45"/>
        <v>0.87050000000000005</v>
      </c>
      <c r="J21" s="2">
        <f t="shared" si="45"/>
        <v>0.874</v>
      </c>
      <c r="K21" s="2">
        <f t="shared" si="45"/>
        <v>0.69330000000000003</v>
      </c>
      <c r="L21" s="2">
        <f t="shared" si="45"/>
        <v>0.76</v>
      </c>
      <c r="M21" s="2" t="e">
        <f t="shared" si="45"/>
        <v>#N/A</v>
      </c>
      <c r="N21" s="1" t="b">
        <v>1</v>
      </c>
      <c r="O21" s="3" t="s">
        <v>32</v>
      </c>
      <c r="P21" s="8">
        <v>0.24</v>
      </c>
      <c r="Q21" s="4" t="e">
        <v>#N/A</v>
      </c>
      <c r="R21" s="4" t="e">
        <v>#N/A</v>
      </c>
      <c r="S21" s="4" t="e">
        <v>#N/A</v>
      </c>
      <c r="T21" s="10" t="e">
        <v>#N/A</v>
      </c>
      <c r="U21" s="10" t="e">
        <v>#N/A</v>
      </c>
      <c r="V21" s="8">
        <v>0.75419999999999998</v>
      </c>
      <c r="W21" s="4">
        <v>0.87050000000000005</v>
      </c>
      <c r="X21" s="4">
        <v>0.874</v>
      </c>
      <c r="Y21" s="10">
        <v>0.69330000000000003</v>
      </c>
      <c r="Z21" s="10">
        <v>0.76</v>
      </c>
      <c r="AA21" s="10" t="e">
        <v>#N/A</v>
      </c>
    </row>
    <row r="22" spans="1:27" x14ac:dyDescent="0.2">
      <c r="A22" s="1" t="str">
        <f>O22</f>
        <v>concept 16</v>
      </c>
      <c r="B22" s="2">
        <f t="shared" ref="B22:M22" si="46">IF($N$22,P22,NA())</f>
        <v>0</v>
      </c>
      <c r="C22" s="2" t="e">
        <f t="shared" si="46"/>
        <v>#N/A</v>
      </c>
      <c r="D22" s="2" t="e">
        <f t="shared" si="46"/>
        <v>#N/A</v>
      </c>
      <c r="E22" s="2" t="e">
        <f t="shared" si="46"/>
        <v>#N/A</v>
      </c>
      <c r="F22" s="2" t="e">
        <f t="shared" si="46"/>
        <v>#N/A</v>
      </c>
      <c r="G22" s="2" t="e">
        <f t="shared" si="46"/>
        <v>#N/A</v>
      </c>
      <c r="H22" s="2">
        <f t="shared" si="46"/>
        <v>0.25519999999999998</v>
      </c>
      <c r="I22" s="2" t="e">
        <f t="shared" si="46"/>
        <v>#N/A</v>
      </c>
      <c r="J22" s="2" t="e">
        <f t="shared" si="46"/>
        <v>#N/A</v>
      </c>
      <c r="K22" s="2" t="e">
        <f t="shared" si="46"/>
        <v>#N/A</v>
      </c>
      <c r="L22" s="2" t="e">
        <f t="shared" si="46"/>
        <v>#N/A</v>
      </c>
      <c r="M22" s="2" t="e">
        <f t="shared" si="46"/>
        <v>#N/A</v>
      </c>
      <c r="N22" s="1" t="b">
        <v>1</v>
      </c>
      <c r="O22" s="3" t="s">
        <v>33</v>
      </c>
      <c r="P22" s="8">
        <v>0</v>
      </c>
      <c r="Q22" s="4" t="e">
        <v>#N/A</v>
      </c>
      <c r="R22" s="4" t="e">
        <v>#N/A</v>
      </c>
      <c r="S22" s="4" t="e">
        <v>#N/A</v>
      </c>
      <c r="T22" s="10" t="e">
        <v>#N/A</v>
      </c>
      <c r="U22" s="10" t="e">
        <v>#N/A</v>
      </c>
      <c r="V22" s="8">
        <v>0.25519999999999998</v>
      </c>
      <c r="W22" s="4" t="e">
        <v>#N/A</v>
      </c>
      <c r="X22" s="4" t="e">
        <v>#N/A</v>
      </c>
      <c r="Y22" s="4" t="e">
        <v>#N/A</v>
      </c>
      <c r="Z22" s="10" t="e">
        <v>#N/A</v>
      </c>
      <c r="AA22" s="10" t="e">
        <v>#N/A</v>
      </c>
    </row>
    <row r="23" spans="1:27" x14ac:dyDescent="0.2">
      <c r="A23" s="1" t="str">
        <f>O23</f>
        <v>concept 17</v>
      </c>
      <c r="B23" s="2">
        <f t="shared" ref="B23:M23" si="47">IF($N$23,P23,NA())</f>
        <v>0.33200000000000002</v>
      </c>
      <c r="C23" s="2" t="e">
        <f t="shared" si="47"/>
        <v>#N/A</v>
      </c>
      <c r="D23" s="2" t="e">
        <f t="shared" si="47"/>
        <v>#N/A</v>
      </c>
      <c r="E23" s="2" t="e">
        <f t="shared" si="47"/>
        <v>#N/A</v>
      </c>
      <c r="F23" s="2" t="e">
        <f t="shared" si="47"/>
        <v>#N/A</v>
      </c>
      <c r="G23" s="2" t="e">
        <f t="shared" si="47"/>
        <v>#N/A</v>
      </c>
      <c r="H23" s="2">
        <f t="shared" si="47"/>
        <v>0.66320000000000001</v>
      </c>
      <c r="I23" s="2">
        <f t="shared" si="47"/>
        <v>0.69710000000000005</v>
      </c>
      <c r="J23" s="2">
        <f t="shared" si="47"/>
        <v>0.67469999999999997</v>
      </c>
      <c r="K23" s="2">
        <f t="shared" si="47"/>
        <v>0.61670000000000003</v>
      </c>
      <c r="L23" s="2">
        <f t="shared" si="47"/>
        <v>0.64</v>
      </c>
      <c r="M23" s="2" t="e">
        <f t="shared" si="47"/>
        <v>#N/A</v>
      </c>
      <c r="N23" s="1" t="b">
        <v>1</v>
      </c>
      <c r="O23" s="3" t="s">
        <v>34</v>
      </c>
      <c r="P23" s="8">
        <v>0.33200000000000002</v>
      </c>
      <c r="Q23" s="4" t="e">
        <v>#N/A</v>
      </c>
      <c r="R23" s="4" t="e">
        <v>#N/A</v>
      </c>
      <c r="S23" s="4" t="e">
        <v>#N/A</v>
      </c>
      <c r="T23" s="10" t="e">
        <v>#N/A</v>
      </c>
      <c r="U23" s="10" t="e">
        <v>#N/A</v>
      </c>
      <c r="V23" s="8">
        <v>0.66320000000000001</v>
      </c>
      <c r="W23" s="5">
        <f>AVERAGE(0.6891,0.7051)</f>
        <v>0.69710000000000005</v>
      </c>
      <c r="X23" s="5">
        <v>0.67469999999999997</v>
      </c>
      <c r="Y23" s="5">
        <v>0.61670000000000003</v>
      </c>
      <c r="Z23" s="10">
        <v>0.64</v>
      </c>
      <c r="AA23" s="10" t="e">
        <v>#N/A</v>
      </c>
    </row>
    <row r="24" spans="1:27" x14ac:dyDescent="0.2">
      <c r="A24" s="1" t="str">
        <f>O24</f>
        <v>concept 18</v>
      </c>
      <c r="B24" s="2" t="e">
        <f t="shared" ref="B24:M24" si="48">IF($N$24,P24,NA())</f>
        <v>#N/A</v>
      </c>
      <c r="C24" s="2" t="e">
        <f t="shared" si="48"/>
        <v>#N/A</v>
      </c>
      <c r="D24" s="2" t="e">
        <f t="shared" si="48"/>
        <v>#N/A</v>
      </c>
      <c r="E24" s="2" t="e">
        <f t="shared" si="48"/>
        <v>#N/A</v>
      </c>
      <c r="F24" s="2" t="e">
        <f t="shared" si="48"/>
        <v>#N/A</v>
      </c>
      <c r="G24" s="2" t="e">
        <f t="shared" si="48"/>
        <v>#N/A</v>
      </c>
      <c r="H24" s="2" t="e">
        <f t="shared" si="48"/>
        <v>#N/A</v>
      </c>
      <c r="I24" s="2" t="e">
        <f t="shared" si="48"/>
        <v>#N/A</v>
      </c>
      <c r="J24" s="2" t="e">
        <f t="shared" si="48"/>
        <v>#N/A</v>
      </c>
      <c r="K24" s="2" t="e">
        <f t="shared" si="48"/>
        <v>#N/A</v>
      </c>
      <c r="L24" s="2" t="e">
        <f t="shared" si="48"/>
        <v>#N/A</v>
      </c>
      <c r="M24" s="2" t="e">
        <f t="shared" si="48"/>
        <v>#N/A</v>
      </c>
      <c r="N24" s="1" t="b">
        <v>0</v>
      </c>
      <c r="O24" s="3" t="s">
        <v>35</v>
      </c>
      <c r="P24" s="4" t="e">
        <v>#N/A</v>
      </c>
      <c r="Q24" s="4" t="e">
        <v>#N/A</v>
      </c>
      <c r="R24" s="4" t="e">
        <v>#N/A</v>
      </c>
      <c r="S24" s="4" t="e">
        <v>#N/A</v>
      </c>
      <c r="T24" s="10" t="e">
        <v>#N/A</v>
      </c>
      <c r="U24" s="10" t="e">
        <v>#N/A</v>
      </c>
      <c r="V24" s="8">
        <v>0.56950000000000001</v>
      </c>
      <c r="W24" s="4">
        <v>0.68589999999999995</v>
      </c>
      <c r="X24" s="4">
        <v>0.63700000000000001</v>
      </c>
      <c r="Y24" s="4">
        <v>0.65329999999999999</v>
      </c>
      <c r="Z24" s="10">
        <v>0.60670000000000002</v>
      </c>
      <c r="AA24" s="10" t="e">
        <v>#N/A</v>
      </c>
    </row>
    <row r="25" spans="1:27" x14ac:dyDescent="0.2">
      <c r="A25" s="1" t="str">
        <f>O25</f>
        <v>concept 19</v>
      </c>
      <c r="B25" s="2"/>
      <c r="C25" s="2" t="e">
        <f t="shared" ref="C25:M25" si="49">IF($N$25,Q25,NA())</f>
        <v>#N/A</v>
      </c>
      <c r="D25" s="2" t="e">
        <f t="shared" si="49"/>
        <v>#N/A</v>
      </c>
      <c r="E25" s="2" t="e">
        <f t="shared" si="49"/>
        <v>#N/A</v>
      </c>
      <c r="F25" s="2" t="e">
        <f t="shared" si="49"/>
        <v>#N/A</v>
      </c>
      <c r="G25" s="2" t="e">
        <f t="shared" si="49"/>
        <v>#N/A</v>
      </c>
      <c r="H25" s="2" t="e">
        <f t="shared" si="49"/>
        <v>#N/A</v>
      </c>
      <c r="I25" s="2">
        <f t="shared" si="49"/>
        <v>0.76919999999999999</v>
      </c>
      <c r="J25" s="2">
        <f t="shared" si="49"/>
        <v>0.78536666666666666</v>
      </c>
      <c r="K25" s="2">
        <f t="shared" si="49"/>
        <v>0.79666666666666675</v>
      </c>
      <c r="L25" s="2">
        <f t="shared" si="49"/>
        <v>0.79666666666666652</v>
      </c>
      <c r="M25" s="2" t="e">
        <f t="shared" si="49"/>
        <v>#N/A</v>
      </c>
      <c r="N25" s="1" t="b">
        <v>1</v>
      </c>
      <c r="O25" s="3" t="s">
        <v>36</v>
      </c>
      <c r="P25" s="4" t="e">
        <v>#N/A</v>
      </c>
      <c r="Q25" s="4" t="e">
        <v>#N/A</v>
      </c>
      <c r="R25" s="4" t="e">
        <v>#N/A</v>
      </c>
      <c r="S25" s="4" t="e">
        <v>#N/A</v>
      </c>
      <c r="T25" s="10" t="e">
        <v>#N/A</v>
      </c>
      <c r="U25" s="10" t="e">
        <v>#N/A</v>
      </c>
      <c r="V25" s="10" t="e">
        <v>#N/A</v>
      </c>
      <c r="W25" s="8">
        <f>AVERAGE(0.7179,0.6923,0.8974)</f>
        <v>0.76919999999999999</v>
      </c>
      <c r="X25" s="8">
        <f>AVERAGE(0.7808,0.6438,0.9315)</f>
        <v>0.78536666666666666</v>
      </c>
      <c r="Y25" s="8">
        <f>AVERAGE(0.8433,0.68,0.8667)</f>
        <v>0.79666666666666675</v>
      </c>
      <c r="Z25" s="10">
        <f>AVERAGE(0.83,0.6533,0.9067)</f>
        <v>0.79666666666666652</v>
      </c>
      <c r="AA25" s="10" t="e">
        <v>#N/A</v>
      </c>
    </row>
    <row r="26" spans="1:27" x14ac:dyDescent="0.2">
      <c r="A26" s="1" t="b">
        <v>1</v>
      </c>
      <c r="B26" s="2"/>
      <c r="C26" s="2" t="e">
        <f t="shared" ref="C26:M26" si="50">IF($N$26,Q26,NA())</f>
        <v>#N/A</v>
      </c>
      <c r="D26" s="2" t="e">
        <f t="shared" si="50"/>
        <v>#N/A</v>
      </c>
      <c r="E26" s="2" t="e">
        <f t="shared" si="50"/>
        <v>#N/A</v>
      </c>
      <c r="F26" s="2" t="e">
        <f t="shared" si="50"/>
        <v>#N/A</v>
      </c>
      <c r="G26" s="2" t="e">
        <f t="shared" si="50"/>
        <v>#N/A</v>
      </c>
      <c r="H26" s="2" t="e">
        <f t="shared" si="50"/>
        <v>#N/A</v>
      </c>
      <c r="I26" s="2" t="e">
        <f t="shared" si="50"/>
        <v>#N/A</v>
      </c>
      <c r="J26" s="2" t="e">
        <f t="shared" si="50"/>
        <v>#N/A</v>
      </c>
      <c r="K26" s="2" t="e">
        <f t="shared" si="50"/>
        <v>#N/A</v>
      </c>
      <c r="L26" s="2" t="e">
        <f t="shared" si="50"/>
        <v>#N/A</v>
      </c>
      <c r="M26" s="2" t="e">
        <f t="shared" si="50"/>
        <v>#N/A</v>
      </c>
      <c r="N26" s="1" t="b">
        <v>0</v>
      </c>
      <c r="O26" s="3" t="s">
        <v>37</v>
      </c>
      <c r="P26" s="4" t="e">
        <v>#N/A</v>
      </c>
      <c r="Q26" s="4" t="e">
        <v>#N/A</v>
      </c>
      <c r="R26" s="4" t="e">
        <v>#N/A</v>
      </c>
      <c r="S26" s="4" t="e">
        <v>#N/A</v>
      </c>
      <c r="T26" s="10" t="e">
        <v>#N/A</v>
      </c>
      <c r="U26" s="10" t="e">
        <v>#N/A</v>
      </c>
      <c r="V26" s="10" t="e">
        <v>#N/A</v>
      </c>
      <c r="W26" s="10" t="e">
        <v>#N/A</v>
      </c>
      <c r="X26" s="8">
        <f>AVERAGE(0.8904,0.6986)</f>
        <v>0.79449999999999998</v>
      </c>
      <c r="Y26" s="8">
        <f>AVERAGE(0.8933,0.7067)</f>
        <v>0.8</v>
      </c>
      <c r="Z26" s="10">
        <f>AVERAGE(0.9067,0.7533)</f>
        <v>0.83</v>
      </c>
      <c r="AA26" s="10" t="e">
        <v>#N/A</v>
      </c>
    </row>
  </sheetData>
  <phoneticPr fontId="23" type="noConversion"/>
  <pageMargins left="0.7" right="0.7" top="0.75" bottom="0.75" header="0.3" footer="0.3"/>
  <pageSetup scale="70" orientation="landscape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3" name="Check Box 4">
              <controlPr defaultSize="0" autoFill="0" autoLine="0" autoPict="0">
                <anchor moveWithCells="1">
                  <from>
                    <xdr:col>0</xdr:col>
                    <xdr:colOff>215900</xdr:colOff>
                    <xdr:row>32</xdr:row>
                    <xdr:rowOff>101600</xdr:rowOff>
                  </from>
                  <to>
                    <xdr:col>0</xdr:col>
                    <xdr:colOff>1460500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0</xdr:col>
                    <xdr:colOff>215900</xdr:colOff>
                    <xdr:row>33</xdr:row>
                    <xdr:rowOff>101600</xdr:rowOff>
                  </from>
                  <to>
                    <xdr:col>0</xdr:col>
                    <xdr:colOff>2082800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0</xdr:col>
                    <xdr:colOff>215900</xdr:colOff>
                    <xdr:row>35</xdr:row>
                    <xdr:rowOff>101600</xdr:rowOff>
                  </from>
                  <to>
                    <xdr:col>0</xdr:col>
                    <xdr:colOff>2133600</xdr:colOff>
                    <xdr:row>37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0</xdr:col>
                    <xdr:colOff>215900</xdr:colOff>
                    <xdr:row>42</xdr:row>
                    <xdr:rowOff>101600</xdr:rowOff>
                  </from>
                  <to>
                    <xdr:col>0</xdr:col>
                    <xdr:colOff>1447800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0</xdr:col>
                    <xdr:colOff>215900</xdr:colOff>
                    <xdr:row>43</xdr:row>
                    <xdr:rowOff>139700</xdr:rowOff>
                  </from>
                  <to>
                    <xdr:col>0</xdr:col>
                    <xdr:colOff>1066800</xdr:colOff>
                    <xdr:row>44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0</xdr:col>
                    <xdr:colOff>215900</xdr:colOff>
                    <xdr:row>46</xdr:row>
                    <xdr:rowOff>127000</xdr:rowOff>
                  </from>
                  <to>
                    <xdr:col>0</xdr:col>
                    <xdr:colOff>1320800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>
                  <from>
                    <xdr:col>0</xdr:col>
                    <xdr:colOff>215900</xdr:colOff>
                    <xdr:row>29</xdr:row>
                    <xdr:rowOff>101600</xdr:rowOff>
                  </from>
                  <to>
                    <xdr:col>0</xdr:col>
                    <xdr:colOff>1778000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>
                  <from>
                    <xdr:col>0</xdr:col>
                    <xdr:colOff>215900</xdr:colOff>
                    <xdr:row>30</xdr:row>
                    <xdr:rowOff>88900</xdr:rowOff>
                  </from>
                  <to>
                    <xdr:col>0</xdr:col>
                    <xdr:colOff>2057400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>
                  <from>
                    <xdr:col>0</xdr:col>
                    <xdr:colOff>215900</xdr:colOff>
                    <xdr:row>31</xdr:row>
                    <xdr:rowOff>88900</xdr:rowOff>
                  </from>
                  <to>
                    <xdr:col>0</xdr:col>
                    <xdr:colOff>2171700</xdr:colOff>
                    <xdr:row>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defaultSize="0" autoFill="0" autoLine="0" autoPict="0">
                <anchor>
                  <from>
                    <xdr:col>0</xdr:col>
                    <xdr:colOff>215900</xdr:colOff>
                    <xdr:row>34</xdr:row>
                    <xdr:rowOff>101600</xdr:rowOff>
                  </from>
                  <to>
                    <xdr:col>0</xdr:col>
                    <xdr:colOff>2171700</xdr:colOff>
                    <xdr:row>36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defaultSize="0" autoFill="0" autoLine="0" autoPict="0">
                <anchor>
                  <from>
                    <xdr:col>0</xdr:col>
                    <xdr:colOff>215900</xdr:colOff>
                    <xdr:row>36</xdr:row>
                    <xdr:rowOff>76200</xdr:rowOff>
                  </from>
                  <to>
                    <xdr:col>0</xdr:col>
                    <xdr:colOff>2171700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4" name="Check Box 26">
              <controlPr defaultSize="0" autoFill="0" autoLine="0" autoPict="0">
                <anchor>
                  <from>
                    <xdr:col>0</xdr:col>
                    <xdr:colOff>215900</xdr:colOff>
                    <xdr:row>37</xdr:row>
                    <xdr:rowOff>88900</xdr:rowOff>
                  </from>
                  <to>
                    <xdr:col>0</xdr:col>
                    <xdr:colOff>2019300</xdr:colOff>
                    <xdr:row>39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Check Box 27">
              <controlPr defaultSize="0" autoFill="0" autoLine="0" autoPict="0">
                <anchor>
                  <from>
                    <xdr:col>0</xdr:col>
                    <xdr:colOff>215900</xdr:colOff>
                    <xdr:row>38</xdr:row>
                    <xdr:rowOff>152400</xdr:rowOff>
                  </from>
                  <to>
                    <xdr:col>0</xdr:col>
                    <xdr:colOff>1536700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Check Box 28">
              <controlPr defaultSize="0" autoFill="0" autoLine="0" autoPict="0">
                <anchor>
                  <from>
                    <xdr:col>0</xdr:col>
                    <xdr:colOff>215900</xdr:colOff>
                    <xdr:row>39</xdr:row>
                    <xdr:rowOff>88900</xdr:rowOff>
                  </from>
                  <to>
                    <xdr:col>0</xdr:col>
                    <xdr:colOff>2095500</xdr:colOff>
                    <xdr:row>41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7" name="Check Box 29">
              <controlPr defaultSize="0" autoFill="0" autoLine="0" autoPict="0">
                <anchor>
                  <from>
                    <xdr:col>0</xdr:col>
                    <xdr:colOff>215900</xdr:colOff>
                    <xdr:row>40</xdr:row>
                    <xdr:rowOff>114300</xdr:rowOff>
                  </from>
                  <to>
                    <xdr:col>0</xdr:col>
                    <xdr:colOff>1816100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8" name="Check Box 30">
              <controlPr defaultSize="0" autoFill="0" autoLine="0" autoPict="0">
                <anchor>
                  <from>
                    <xdr:col>0</xdr:col>
                    <xdr:colOff>215900</xdr:colOff>
                    <xdr:row>41</xdr:row>
                    <xdr:rowOff>101600</xdr:rowOff>
                  </from>
                  <to>
                    <xdr:col>0</xdr:col>
                    <xdr:colOff>1841500</xdr:colOff>
                    <xdr:row>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9" name="Check Box 32">
              <controlPr defaultSize="0" autoFill="0" autoLine="0" autoPict="0">
                <anchor>
                  <from>
                    <xdr:col>0</xdr:col>
                    <xdr:colOff>215900</xdr:colOff>
                    <xdr:row>44</xdr:row>
                    <xdr:rowOff>88900</xdr:rowOff>
                  </from>
                  <to>
                    <xdr:col>0</xdr:col>
                    <xdr:colOff>2209800</xdr:colOff>
                    <xdr:row>46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0" name="Check Box 34">
              <controlPr defaultSize="0" autoFill="0" autoLine="0" autoPict="0">
                <anchor>
                  <from>
                    <xdr:col>0</xdr:col>
                    <xdr:colOff>215900</xdr:colOff>
                    <xdr:row>45</xdr:row>
                    <xdr:rowOff>139700</xdr:rowOff>
                  </from>
                  <to>
                    <xdr:col>0</xdr:col>
                    <xdr:colOff>1435100</xdr:colOff>
                    <xdr:row>46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1" name="Check Box 36">
              <controlPr defaultSize="0" autoFill="0" autoLine="0" autoPict="0">
                <anchor>
                  <from>
                    <xdr:col>0</xdr:col>
                    <xdr:colOff>215900</xdr:colOff>
                    <xdr:row>47</xdr:row>
                    <xdr:rowOff>165100</xdr:rowOff>
                  </from>
                  <to>
                    <xdr:col>0</xdr:col>
                    <xdr:colOff>1803400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2" name="Check Box 37">
              <controlPr defaultSize="0" autoFill="0" autoLine="0" autoPict="0">
                <anchor>
                  <from>
                    <xdr:col>0</xdr:col>
                    <xdr:colOff>215900</xdr:colOff>
                    <xdr:row>49</xdr:row>
                    <xdr:rowOff>38100</xdr:rowOff>
                  </from>
                  <to>
                    <xdr:col>0</xdr:col>
                    <xdr:colOff>1955800</xdr:colOff>
                    <xdr:row>50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3" name="Check Box 38">
              <controlPr defaultSize="0" autoFill="0" autoLine="0" autoPict="0">
                <anchor>
                  <from>
                    <xdr:col>0</xdr:col>
                    <xdr:colOff>215900</xdr:colOff>
                    <xdr:row>50</xdr:row>
                    <xdr:rowOff>76200</xdr:rowOff>
                  </from>
                  <to>
                    <xdr:col>0</xdr:col>
                    <xdr:colOff>1854200</xdr:colOff>
                    <xdr:row>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4" name="Check Box 39">
              <controlPr defaultSize="0" autoFill="0" autoLine="0" autoPict="0">
                <anchor>
                  <from>
                    <xdr:col>0</xdr:col>
                    <xdr:colOff>215900</xdr:colOff>
                    <xdr:row>51</xdr:row>
                    <xdr:rowOff>139700</xdr:rowOff>
                  </from>
                  <to>
                    <xdr:col>0</xdr:col>
                    <xdr:colOff>1790700</xdr:colOff>
                    <xdr:row>52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5" name="Check Box 40">
              <controlPr defaultSize="0" autoFill="0" autoLine="0" autoPict="0">
                <anchor>
                  <from>
                    <xdr:col>0</xdr:col>
                    <xdr:colOff>215900</xdr:colOff>
                    <xdr:row>52</xdr:row>
                    <xdr:rowOff>190500</xdr:rowOff>
                  </from>
                  <to>
                    <xdr:col>0</xdr:col>
                    <xdr:colOff>1752600</xdr:colOff>
                    <xdr:row>54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6" name="Check Box 42">
              <controlPr defaultSize="0" autoFill="0" autoLine="0" autoPict="0">
                <anchor>
                  <from>
                    <xdr:col>0</xdr:col>
                    <xdr:colOff>215900</xdr:colOff>
                    <xdr:row>54</xdr:row>
                    <xdr:rowOff>12700</xdr:rowOff>
                  </from>
                  <to>
                    <xdr:col>0</xdr:col>
                    <xdr:colOff>1676400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7" name="Checkbox 44">
              <controlPr defaultSize="0" autoFill="0" autoLine="0" autoPict="0">
                <anchor>
                  <from>
                    <xdr:col>0</xdr:col>
                    <xdr:colOff>215900</xdr:colOff>
                    <xdr:row>55</xdr:row>
                    <xdr:rowOff>25400</xdr:rowOff>
                  </from>
                  <to>
                    <xdr:col>0</xdr:col>
                    <xdr:colOff>1676400</xdr:colOff>
                    <xdr:row>56</xdr:row>
                    <xdr:rowOff>50800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Lyman-Buttler</dc:creator>
  <cp:lastModifiedBy>Andrew Lyman-Buttler</cp:lastModifiedBy>
  <cp:lastPrinted>2018-02-28T21:42:58Z</cp:lastPrinted>
  <dcterms:created xsi:type="dcterms:W3CDTF">2018-02-28T18:56:25Z</dcterms:created>
  <dcterms:modified xsi:type="dcterms:W3CDTF">2019-06-05T15:06:42Z</dcterms:modified>
</cp:coreProperties>
</file>